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SK\"/>
    </mc:Choice>
  </mc:AlternateContent>
  <xr:revisionPtr revIDLastSave="0" documentId="13_ncr:1_{3BECEA0F-65F4-4D4B-8382-72400BBA2B1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pokyny" sheetId="42" r:id="rId2"/>
    <sheet name="help" sheetId="38" state="hidden" r:id="rId3"/>
    <sheet name="Výpočet horní roh" sheetId="43" r:id="rId4"/>
    <sheet name="Výpočet dolní roh" sheetId="41" r:id="rId5"/>
  </sheets>
  <externalReferences>
    <externalReference r:id="rId6"/>
    <externalReference r:id="rId7"/>
    <externalReference r:id="rId8"/>
    <externalReference r:id="rId9"/>
  </externalReferences>
  <definedNames>
    <definedName name="Bal" localSheetId="3">[1]help!$Z$2:$Z$6</definedName>
    <definedName name="Bal">help!$Z$2:$Z$6</definedName>
    <definedName name="Baleni">[2]helpC80F!$I$2:$I$6</definedName>
    <definedName name="Barva">[2]helpKP!$D$2:$D$90</definedName>
    <definedName name="Bocnice">[2]helpKP!$C$2:$C$12</definedName>
    <definedName name="DelKar">help!$L$6</definedName>
    <definedName name="Dodl">help!$X$15</definedName>
    <definedName name="DodLan" localSheetId="3">[1]help!$W$2</definedName>
    <definedName name="DodLan">help!$W$2</definedName>
    <definedName name="DodLanBar" localSheetId="3">[1]help!$Y$2</definedName>
    <definedName name="DodLanBar">help!$Y$2</definedName>
    <definedName name="DodLanDr" localSheetId="3">[1]help!$X$2</definedName>
    <definedName name="DodLanDr">help!$X$2</definedName>
    <definedName name="DodLB">help!$X$19</definedName>
    <definedName name="DolProfBar" localSheetId="3">[1]help!$P$2:$P$93</definedName>
    <definedName name="DolProfBar">help!$P$2:$P$75</definedName>
    <definedName name="DrVedBarva">[2]helpC80F!$G$2:$G$91</definedName>
    <definedName name="DrVedTyp">[2]helpC80F!$F$2:$F$3</definedName>
    <definedName name="Drzak">[2]helpKP!$F$2:$F$44</definedName>
    <definedName name="Drzak0">help!$T$44</definedName>
    <definedName name="DrzakBar" localSheetId="3">[1]help!$U$2:$U$92</definedName>
    <definedName name="DrzakBar">help!$U$2:$U$74</definedName>
    <definedName name="DrzakL" localSheetId="3">[1]help!$T$2:$T$3</definedName>
    <definedName name="DrzakL">help!$T$2:$T$3</definedName>
    <definedName name="DrZalTyp" localSheetId="3">[1]help!$V$2:$V$9</definedName>
    <definedName name="DrZalTyp">help!$V$2:$V$9</definedName>
    <definedName name="DrŽalTyp">[2]helpC80F!$H$2:$H$6</definedName>
    <definedName name="Duo">help!$G$2</definedName>
    <definedName name="HorProf">help!$N$2</definedName>
    <definedName name="HorProfBar" localSheetId="3">[1]help!$O$2:$O$92</definedName>
    <definedName name="HorProfBar">help!$O$2:$O$74</definedName>
    <definedName name="kkk">'[3]PT Cetta 80'!#REF!</definedName>
    <definedName name="KlikM">help!$M$2</definedName>
    <definedName name="LamBarF" localSheetId="3">[1]help!$E$2:$E$11</definedName>
    <definedName name="LamBarF">help!$E$2:$E$11</definedName>
    <definedName name="LamelaBarva">[2]helpC80F!$A$2:$A$7</definedName>
    <definedName name="LamTyp" localSheetId="3">[1]help!$C$2:$C$3</definedName>
    <definedName name="LamTyp">help!$C$2:$C$3</definedName>
    <definedName name="MMM">'[3]PT Cetta 80'!#REF!</definedName>
    <definedName name="Nastrik">[2]helpKP!$E$2:$E$5</definedName>
    <definedName name="_xlnm.Print_Area" localSheetId="0">'C80F TE'!$A$1:$AC$131</definedName>
    <definedName name="_xlnm.Print_Area" localSheetId="1">pokyny!$A$1:$D$324</definedName>
    <definedName name="_xlnm.Print_Area" localSheetId="4">'Výpočet dolní roh'!$A$1:$I$52</definedName>
    <definedName name="_xlnm.Print_Area" localSheetId="3">'Výpočet horní roh'!$A$1:$J$43</definedName>
    <definedName name="Osa" localSheetId="3">[1]help!$M$6</definedName>
    <definedName name="Osa">help!$M$6</definedName>
    <definedName name="Ovl">help!$I$2</definedName>
    <definedName name="OvladaniTyp">[2]helpC80F!$C$2:$C$5</definedName>
    <definedName name="OvladUmisteni">[2]helpC80F!$B$2:$B$4</definedName>
    <definedName name="OvlDel">help!$K$6</definedName>
    <definedName name="OvlTyp" localSheetId="3">[1]help!$J$2:$J$8</definedName>
    <definedName name="OvlTyp">help!$J$2:$J$8</definedName>
    <definedName name="PrevodM">help!$L$2</definedName>
    <definedName name="PrHorniBarva">[2]helpC80F!$D$2:$D$94</definedName>
    <definedName name="ProdlHor">help!$N$6</definedName>
    <definedName name="PrSpodniBarva">[2]helpC80F!$E$2:$E$91</definedName>
    <definedName name="Q">#REF!</definedName>
    <definedName name="rozmer1">'[4]Cetta 80'!#REF!</definedName>
    <definedName name="rozmer2">'[4]Cetta 80'!#REF!</definedName>
    <definedName name="rrr">'[4]Cetta 80'!#REF!</definedName>
    <definedName name="Sik" localSheetId="3">[1]help!$D$2</definedName>
    <definedName name="Sik">help!$D$2</definedName>
    <definedName name="SikF" localSheetId="3">[1]help!$D$6</definedName>
    <definedName name="SikF">help!$D$6</definedName>
    <definedName name="Spojka">[2]helpKP!$G$2:$G$11</definedName>
    <definedName name="Spraz">help!$H$2</definedName>
    <definedName name="TL">[2]helpKP!$H$2:$H$5</definedName>
    <definedName name="TrnM">help!$K$2</definedName>
    <definedName name="Typ" localSheetId="4">[2]helpKP!$A$2:$A$27</definedName>
    <definedName name="Typ" localSheetId="3">[2]helpKP!$A$2:$A$27</definedName>
    <definedName name="Typ">help!$B$2</definedName>
    <definedName name="Ved">help!$R$42</definedName>
    <definedName name="Ved0">help!$S$101</definedName>
    <definedName name="VedBarL" localSheetId="3">[1]help!$S$2:$S$3</definedName>
    <definedName name="VedBarL">help!$S$2:$S$3</definedName>
    <definedName name="VedL">help!$R$2</definedName>
    <definedName name="VedTyp">help!$Q$2</definedName>
    <definedName name="Zebr" localSheetId="3">[1]help!$F$2:$F$3</definedName>
    <definedName name="Zebr">help!$F$2:$F$3</definedName>
    <definedName name="zkr2" localSheetId="3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3" l="1"/>
  <c r="B17" i="43"/>
  <c r="F6" i="43"/>
  <c r="F7" i="43" s="1"/>
  <c r="I25" i="43" l="1"/>
  <c r="I30" i="43" s="1"/>
  <c r="AC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F28" i="41" l="1"/>
  <c r="F29" i="41" s="1"/>
  <c r="I24" i="41"/>
  <c r="B24" i="41"/>
</calcChain>
</file>

<file path=xl/sharedStrings.xml><?xml version="1.0" encoding="utf-8"?>
<sst xmlns="http://schemas.openxmlformats.org/spreadsheetml/2006/main" count="953" uniqueCount="356">
  <si>
    <t>Poznámka</t>
  </si>
  <si>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</si>
  <si>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</si>
  <si>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</si>
  <si>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</si>
  <si>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</si>
  <si>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</si>
  <si>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</si>
  <si>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</si>
  <si>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</si>
  <si>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</si>
  <si>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</si>
  <si>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</si>
  <si>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</si>
  <si>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</si>
  <si>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</si>
  <si>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</si>
  <si>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</si>
  <si>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</si>
  <si>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</si>
  <si>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</si>
  <si>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</si>
  <si>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</si>
  <si>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</si>
  <si>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</si>
  <si>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</si>
  <si>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</si>
  <si>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</si>
  <si>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červená karmín 3002</t>
  </si>
  <si>
    <t>RAL červená rubín 3003</t>
  </si>
  <si>
    <t>RAL šedá umbra 7022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</si>
  <si>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</si>
  <si>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</si>
  <si>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</si>
  <si>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</si>
  <si>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</si>
  <si>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</si>
  <si>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</si>
  <si>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</si>
  <si>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</si>
  <si>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</si>
  <si>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</si>
  <si>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</si>
  <si>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</si>
  <si>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</si>
  <si>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</si>
  <si>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</si>
  <si>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</si>
  <si>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</si>
  <si>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</si>
  <si>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</si>
  <si>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</si>
  <si>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</si>
  <si>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</si>
  <si>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</si>
  <si>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</si>
  <si>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</si>
  <si>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</si>
  <si>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</si>
  <si>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</si>
  <si>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</si>
  <si>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</si>
  <si>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</si>
  <si>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</si>
  <si>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</si>
  <si>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</si>
  <si>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</si>
  <si>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</si>
  <si>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</si>
  <si>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</si>
  <si>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</si>
  <si>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</si>
  <si>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</si>
  <si>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</si>
  <si>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</si>
  <si>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</si>
  <si>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</si>
  <si>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</si>
  <si>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</si>
  <si>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</si>
  <si>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</si>
  <si>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</si>
  <si>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</si>
  <si>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</si>
  <si>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</si>
  <si>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</si>
  <si>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bronzová</t>
  </si>
  <si>
    <t>šedá (umbra)</t>
  </si>
  <si>
    <t>elox</t>
  </si>
  <si>
    <t>lanko</t>
  </si>
  <si>
    <t>Pro veškeré obchodní vztahy platí ustanovení Všeobecných obchodních podmínek fa. ISOTRA a.s. v platném znění, pokud není stanoveno jinak.</t>
  </si>
  <si>
    <t xml:space="preserve"> </t>
  </si>
  <si>
    <t>Typ lamely</t>
  </si>
  <si>
    <t>motor Geiger (automaticky)</t>
  </si>
  <si>
    <t>Horní profil (box) materiál</t>
  </si>
  <si>
    <t>Lanko (odpočet -0mm)</t>
  </si>
  <si>
    <t>4. list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</si>
  <si>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</si>
  <si>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</si>
  <si>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</si>
  <si>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</si>
  <si>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</si>
  <si>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</si>
  <si>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</si>
  <si>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Typ lamela</t>
  </si>
  <si>
    <t>Typ výrobku</t>
  </si>
  <si>
    <t>C80 FTE4 motor</t>
  </si>
  <si>
    <t>C80FDv</t>
  </si>
  <si>
    <t>C80FFv</t>
  </si>
  <si>
    <t>Tvar šikminy</t>
  </si>
  <si>
    <t>lamela C80 flexi - šikmina "D"</t>
  </si>
  <si>
    <t>lamela C80 flexi - šikmina "F"</t>
  </si>
  <si>
    <t>TD</t>
  </si>
  <si>
    <t>TF</t>
  </si>
  <si>
    <t>tvar šikminy "D"</t>
  </si>
  <si>
    <t>tvar šikminy "F"</t>
  </si>
  <si>
    <t>Sik</t>
  </si>
  <si>
    <t>SikF</t>
  </si>
  <si>
    <t>Duo</t>
  </si>
  <si>
    <t>OvlDel</t>
  </si>
  <si>
    <t>DelKar</t>
  </si>
  <si>
    <t>Osa</t>
  </si>
  <si>
    <t>ProdlHor</t>
  </si>
  <si>
    <t>Objednávkový formulář venkovní žaluzie - Pokyny pro výpočet šikminy</t>
  </si>
  <si>
    <t>α</t>
  </si>
  <si>
    <t>B</t>
  </si>
  <si>
    <t>V [mm]</t>
  </si>
  <si>
    <t>C [mm]</t>
  </si>
  <si>
    <t>výška nábalu (kolmo na šikminu) [mm]</t>
  </si>
  <si>
    <t>plocha [m2]</t>
  </si>
  <si>
    <t>Š [mm]</t>
  </si>
  <si>
    <t>výška nábalu [mm]</t>
  </si>
  <si>
    <t>9006RAL</t>
  </si>
  <si>
    <t>9003RAL</t>
  </si>
  <si>
    <t>P011/20</t>
  </si>
  <si>
    <t>KV</t>
  </si>
  <si>
    <t>CENTR,GREY</t>
  </si>
  <si>
    <t>Platnost: od 01.02. 2019</t>
  </si>
  <si>
    <t>P002/11</t>
  </si>
  <si>
    <t>DB 703</t>
  </si>
  <si>
    <t>C80 FTE4 MOTOR</t>
  </si>
  <si>
    <t>fb</t>
  </si>
  <si>
    <t>k</t>
  </si>
  <si>
    <t>kv</t>
  </si>
  <si>
    <t>fbk</t>
  </si>
  <si>
    <t>fbkv</t>
  </si>
  <si>
    <t>GAIR</t>
  </si>
  <si>
    <t>S2</t>
  </si>
  <si>
    <t>motor Somfy IO (automaticky)</t>
  </si>
  <si>
    <t>E5</t>
  </si>
  <si>
    <t>motory Elero</t>
  </si>
  <si>
    <t>E868_06</t>
  </si>
  <si>
    <t>BST</t>
  </si>
  <si>
    <t xml:space="preserve">CENTR,BLACK </t>
  </si>
  <si>
    <t>P032/2</t>
  </si>
  <si>
    <t>P032/3</t>
  </si>
  <si>
    <t>62. Vodítko lanka jedn. 035-075mm [P032/2]</t>
  </si>
  <si>
    <t>63. Vodítko lanka jedn. 070-130mm [P032/3]</t>
  </si>
  <si>
    <t>Objednávkový formulár vonkajšie žalúzie</t>
  </si>
  <si>
    <t>Vonkajšie žalúzie šikmá  C80F TE</t>
  </si>
  <si>
    <t>Objednávateľ</t>
  </si>
  <si>
    <t>Číslo objednávky:</t>
  </si>
  <si>
    <t>Objednané dňa:</t>
  </si>
  <si>
    <t>Fakturačná adresa:</t>
  </si>
  <si>
    <t>Telefón:</t>
  </si>
  <si>
    <t>Dodacia adresa:</t>
  </si>
  <si>
    <t>Termín dodania: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</si>
  <si>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</si>
  <si>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</si>
  <si>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</si>
  <si>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</si>
  <si>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</si>
  <si>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</si>
  <si>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</si>
  <si>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</si>
  <si>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</si>
  <si>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</si>
  <si>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</si>
  <si>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</si>
  <si>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</si>
  <si>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</si>
  <si>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</si>
  <si>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</si>
  <si>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</si>
  <si>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</si>
  <si>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</si>
  <si>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</si>
  <si>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</si>
  <si>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</si>
  <si>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</si>
  <si>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</si>
  <si>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</si>
  <si>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</si>
  <si>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</si>
  <si>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</si>
  <si>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</si>
  <si>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</si>
  <si>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</si>
  <si>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</si>
  <si>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</si>
  <si>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</si>
  <si>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</si>
  <si>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</si>
  <si>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</si>
  <si>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t>Rozmer "B" (mm)</t>
  </si>
  <si>
    <t>Rozmer "B1" (mm)</t>
  </si>
  <si>
    <t>Rozmer "B2" (mm)</t>
  </si>
  <si>
    <t>Rozmer "C" (mm)</t>
  </si>
  <si>
    <t>Rozmer "D" (mm)</t>
  </si>
  <si>
    <r>
      <t>Platia výslovne VOP a Reklamačný poriadok firmy Isotra a. s., ktoré sú dostupné:</t>
    </r>
    <r>
      <rPr>
        <sz val="9"/>
        <rFont val="Arial"/>
        <family val="2"/>
        <charset val="238"/>
      </rPr>
      <t xml:space="preserve"> </t>
    </r>
  </si>
  <si>
    <t>http://www.isotra.sk/reklamacny-poriadok</t>
  </si>
  <si>
    <t>http://www.isotra.sk/vseobecne-obchodne-podmienky</t>
  </si>
  <si>
    <t>Objednávkový formulár vonkajšie žalúzie - Vysvetlivky</t>
  </si>
  <si>
    <t>Zadajte výšku krycieho plechu - rozmer A. Nutné pre stanovenie predĺženie držiaku</t>
  </si>
  <si>
    <t>Zadajte dĺžku prepony (dĺžku šikminy), viď.obrázok</t>
  </si>
  <si>
    <t>Zadajte výšku kratšej strany, viď.obrázok</t>
  </si>
  <si>
    <t xml:space="preserve">Objednávkový formulár vonkajšie žalúzie - Pokyny </t>
  </si>
  <si>
    <t>Skratka 2 výrobku</t>
  </si>
  <si>
    <t>skratka</t>
  </si>
  <si>
    <t>názov</t>
  </si>
  <si>
    <t>šikmá žalúzie C80F TE</t>
  </si>
  <si>
    <t>strieborná</t>
  </si>
  <si>
    <t>antracitovo sivá</t>
  </si>
  <si>
    <t>strieborná (hliník)</t>
  </si>
  <si>
    <t>biela (dopravne)</t>
  </si>
  <si>
    <t>svetlo šedá</t>
  </si>
  <si>
    <t>čierná</t>
  </si>
  <si>
    <t>šedá (tmavo perlová)</t>
  </si>
  <si>
    <t>INÉ</t>
  </si>
  <si>
    <t>po konzultácii s OZ - iný termín dodania</t>
  </si>
  <si>
    <t>Ovládanie umiestnenie</t>
  </si>
  <si>
    <t>stred</t>
  </si>
  <si>
    <t>motor Geiger AIR(automaticky)</t>
  </si>
  <si>
    <r>
      <t>MOTOR Elero 6 Nm do 10 m</t>
    </r>
    <r>
      <rPr>
        <sz val="10"/>
        <rFont val="Calibri"/>
        <family val="2"/>
        <charset val="238"/>
      </rPr>
      <t>²</t>
    </r>
  </si>
  <si>
    <r>
      <t xml:space="preserve">MOTOR Elero JA06 Cpmfort-868MHz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10m</t>
    </r>
    <r>
      <rPr>
        <sz val="10"/>
        <rFont val="Calibri"/>
        <family val="2"/>
        <charset val="238"/>
      </rPr>
      <t>²</t>
    </r>
  </si>
  <si>
    <t>profil 58x60mm, mat.Al, obrátený</t>
  </si>
  <si>
    <t>Profil horný farba</t>
  </si>
  <si>
    <t>Nie je lak (pre surovú Al hornú lištu)</t>
  </si>
  <si>
    <t>RAL žltá (slonová kosť) 1015</t>
  </si>
  <si>
    <t>RAL šedá (kryštálová) 7039</t>
  </si>
  <si>
    <t>RAL hnedá (sépiová) 8014</t>
  </si>
  <si>
    <t>RAL hnedá (medená) 8004</t>
  </si>
  <si>
    <t>RAL červená (ohnivá) 3000</t>
  </si>
  <si>
    <t>RAL zelená (machovo) 6005</t>
  </si>
  <si>
    <t>RAL modrá (ultramarín) 5002</t>
  </si>
  <si>
    <t>RAL šedá (achátová) 7038</t>
  </si>
  <si>
    <t>RAL modrá (kobaltová) 5013</t>
  </si>
  <si>
    <t>RAL žltá (béžová) 1001</t>
  </si>
  <si>
    <t>RAL zelená (Rezedová) 6011</t>
  </si>
  <si>
    <t>RAL zelená (opál) 6026</t>
  </si>
  <si>
    <t>RAL červená (špeciál k lamele 3004)</t>
  </si>
  <si>
    <t>RAL modrá (tyrkysová) 5018</t>
  </si>
  <si>
    <t>RAL žltá (ustricová) 1013</t>
  </si>
  <si>
    <t>RAL modrá (signálne) 5005</t>
  </si>
  <si>
    <t>RAL modrá (azúrová) 5009</t>
  </si>
  <si>
    <t>RAL zelená (žltozelená) 6018</t>
  </si>
  <si>
    <t>RAL šedá bridlicová 7015</t>
  </si>
  <si>
    <t>RAL hnedá (srnčia) 8007</t>
  </si>
  <si>
    <t>RAL hnedá (orechová) 8011</t>
  </si>
  <si>
    <t>RAL hnedá (červenohnedá) 8012</t>
  </si>
  <si>
    <t>RAL červená (vínová) 3005</t>
  </si>
  <si>
    <t>Iná (do poznámky RAL)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</si>
  <si>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</si>
  <si>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</si>
  <si>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</si>
  <si>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</si>
  <si>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</si>
  <si>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</si>
  <si>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</si>
  <si>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</si>
  <si>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</si>
  <si>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</si>
  <si>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</si>
  <si>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</si>
  <si>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</si>
  <si>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</si>
  <si>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</si>
  <si>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</si>
  <si>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</si>
  <si>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</si>
  <si>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</si>
  <si>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</si>
  <si>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</si>
  <si>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</si>
  <si>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</si>
  <si>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</si>
  <si>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</si>
  <si>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</si>
  <si>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štandard</t>
  </si>
  <si>
    <t>RAL červená béžovo 3012</t>
  </si>
  <si>
    <t>INÉ (do poznámky RAL pre lakovňu)</t>
  </si>
  <si>
    <t>nie je</t>
  </si>
  <si>
    <t>Vedenie Typ</t>
  </si>
  <si>
    <t>Vedenie vľavo/vpravo</t>
  </si>
  <si>
    <t>Vedenie vľavo/vpravo farba</t>
  </si>
  <si>
    <t>variant len pre vedenie vo vodiacom lanku</t>
  </si>
  <si>
    <t>lanko 3,2mm čierne</t>
  </si>
  <si>
    <t>Vedenie vľavo/vpravo farba držák typ</t>
  </si>
  <si>
    <t>Vedenie vľavo/vpravo - držiak farba (spolu s dodatočným vedením)</t>
  </si>
  <si>
    <t>22 Vešiak Al [P002/11]</t>
  </si>
  <si>
    <t>50 Držiak pevný Al 133mm [P011]</t>
  </si>
  <si>
    <t>51 Držiak nastav. Al 106-163mm [P011/1]</t>
  </si>
  <si>
    <t>52 Držiak nastav. Al 165-223mm [P011/2]</t>
  </si>
  <si>
    <t>53 Držiak pevný Al 133mm [P011/20]</t>
  </si>
  <si>
    <t>54 Držiak nastav. Al 106-163mm [P011/21]</t>
  </si>
  <si>
    <t>55 Držiak nastav. Al 165-223mm [P011/22]</t>
  </si>
  <si>
    <t>BEZ držiakov žalúzie</t>
  </si>
  <si>
    <t>FB</t>
  </si>
  <si>
    <t>Balenie - fólie</t>
  </si>
  <si>
    <t>K</t>
  </si>
  <si>
    <t>Balenie - kartón</t>
  </si>
  <si>
    <t>Balenie - kartón s výstuhou</t>
  </si>
  <si>
    <t>FBK</t>
  </si>
  <si>
    <t>Balenie - kartón + fólie</t>
  </si>
  <si>
    <t>FBKV</t>
  </si>
  <si>
    <t>Balenie - kartón + fólie a výstuha</t>
  </si>
  <si>
    <t>motor Somfy WT (automaticky)</t>
  </si>
  <si>
    <t>0M</t>
  </si>
  <si>
    <t>bez motoru</t>
  </si>
  <si>
    <t>výška nábalu (svisle) [mm]</t>
  </si>
  <si>
    <t>Platnost: od 27.11. 2024</t>
  </si>
  <si>
    <t>RAL žltá (signálna) 1003</t>
  </si>
  <si>
    <t>RAL žltá (šedožltá) 1019</t>
  </si>
  <si>
    <t>7016M</t>
  </si>
  <si>
    <t>7016S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</si>
  <si>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</si>
  <si>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</si>
  <si>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</si>
  <si>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</si>
  <si>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</si>
  <si>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</si>
  <si>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RAL bílá ( signální ) 9003</t>
  </si>
  <si>
    <t>RAL sivá (antracit) 7016 struktura</t>
  </si>
  <si>
    <t>9005M</t>
  </si>
  <si>
    <t>RAL černá (tmavočerná) matná 9005</t>
  </si>
  <si>
    <t>9005S</t>
  </si>
  <si>
    <t>RAL černá (tmavočerná) struktura 9005</t>
  </si>
  <si>
    <t>RAL stříbrná 9006</t>
  </si>
  <si>
    <t>9006M</t>
  </si>
  <si>
    <t>RAL stříbrná matná 9006</t>
  </si>
  <si>
    <t>9006S</t>
  </si>
  <si>
    <t>9007M</t>
  </si>
  <si>
    <t>RAL šedá ( šedý hliník ) matná 9007</t>
  </si>
  <si>
    <t>9007S</t>
  </si>
  <si>
    <t>RAL šedá (šedý hliník) struktura 9007</t>
  </si>
  <si>
    <t>RAL šedá (telegrafne 4) 7047</t>
  </si>
  <si>
    <t>9010M</t>
  </si>
  <si>
    <t>RAL bílá matná 9010</t>
  </si>
  <si>
    <t>9010S</t>
  </si>
  <si>
    <t>RAL bílá strukturovaná 9010</t>
  </si>
  <si>
    <t>RAL hnedá (signálna) 8002</t>
  </si>
  <si>
    <t>9016S</t>
  </si>
  <si>
    <t>RAL bílá ( dopravní ) strukturovaná 9016</t>
  </si>
  <si>
    <t>9016M</t>
  </si>
  <si>
    <t>YW359F</t>
  </si>
  <si>
    <t>Platnosť: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</si>
</sst>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53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ISOCPEUR"/>
      <family val="2"/>
      <charset val="238"/>
    </font>
    <font>
      <b/>
      <sz val="18"/>
      <name val="ISOCPEUR"/>
      <family val="2"/>
      <charset val="238"/>
    </font>
    <font>
      <sz val="14"/>
      <name val="Arial 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u/>
      <sz val="9"/>
      <color indexed="12"/>
      <name val="Arial"/>
      <family val="2"/>
      <charset val="238"/>
    </font>
    <font>
      <sz val="12"/>
      <color rgb="FF222222"/>
      <name val="Arial"/>
      <family val="2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</cellStyleXfs>
  <cellXfs count="293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7" applyFont="1" applyFill="1" applyBorder="1"/>
    <xf numFmtId="0" fontId="8" fillId="5" borderId="2" xfId="17" applyFont="1" applyFill="1" applyBorder="1"/>
    <xf numFmtId="0" fontId="5" fillId="2" borderId="2" xfId="17" applyFont="1" applyFill="1" applyBorder="1"/>
    <xf numFmtId="0" fontId="5" fillId="0" borderId="2" xfId="17" applyFont="1" applyBorder="1"/>
    <xf numFmtId="0" fontId="17" fillId="0" borderId="0" xfId="7" applyAlignment="1">
      <alignment horizontal="center"/>
    </xf>
    <xf numFmtId="0" fontId="5" fillId="2" borderId="0" xfId="17" applyFont="1" applyFill="1"/>
    <xf numFmtId="0" fontId="5" fillId="0" borderId="0" xfId="17" applyFont="1"/>
    <xf numFmtId="0" fontId="5" fillId="3" borderId="2" xfId="17" applyFont="1" applyFill="1" applyBorder="1"/>
    <xf numFmtId="0" fontId="8" fillId="5" borderId="2" xfId="17" applyFont="1" applyFill="1" applyBorder="1" applyAlignment="1">
      <alignment vertical="center"/>
    </xf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5" fillId="2" borderId="2" xfId="7" applyFont="1" applyFill="1" applyBorder="1"/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5" fillId="0" borderId="0" xfId="7" applyFont="1"/>
    <xf numFmtId="0" fontId="5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5" xfId="0" applyNumberFormat="1" applyFont="1" applyFill="1" applyBorder="1" applyAlignment="1" applyProtection="1">
      <alignment horizontal="left" vertical="top"/>
      <protection locked="0"/>
    </xf>
    <xf numFmtId="49" fontId="4" fillId="2" borderId="13" xfId="0" applyNumberFormat="1" applyFont="1" applyFill="1" applyBorder="1" applyAlignment="1" applyProtection="1">
      <alignment horizontal="left" vertical="top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left" vertical="top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8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2" xfId="0" applyFont="1" applyFill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20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49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0" xfId="0" applyNumberFormat="1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/>
    </xf>
    <xf numFmtId="0" fontId="8" fillId="5" borderId="10" xfId="17" applyFont="1" applyFill="1" applyBorder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9" fillId="6" borderId="2" xfId="15" applyFont="1" applyFill="1" applyBorder="1" applyAlignment="1" applyProtection="1">
      <alignment horizontal="center" vertical="center"/>
      <protection locked="0"/>
    </xf>
    <xf numFmtId="0" fontId="9" fillId="6" borderId="9" xfId="15" applyFont="1" applyFill="1" applyBorder="1" applyAlignment="1" applyProtection="1">
      <alignment horizontal="center" vertical="center"/>
      <protection locked="0"/>
    </xf>
    <xf numFmtId="0" fontId="9" fillId="6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5" fillId="2" borderId="40" xfId="0" applyFont="1" applyFill="1" applyBorder="1" applyAlignment="1" applyProtection="1">
      <alignment horizontal="center" vertical="center"/>
      <protection locked="0"/>
    </xf>
    <xf numFmtId="0" fontId="25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6" borderId="39" xfId="0" applyFont="1" applyFill="1" applyBorder="1" applyAlignment="1" applyProtection="1">
      <alignment horizontal="center" vertical="center" wrapText="1"/>
      <protection locked="0"/>
    </xf>
    <xf numFmtId="0" fontId="9" fillId="6" borderId="39" xfId="0" applyFont="1" applyFill="1" applyBorder="1" applyAlignment="1" applyProtection="1">
      <alignment horizontal="center" vertical="center"/>
      <protection locked="0"/>
    </xf>
    <xf numFmtId="0" fontId="9" fillId="6" borderId="39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6" borderId="28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/>
      <protection locked="0"/>
    </xf>
    <xf numFmtId="0" fontId="9" fillId="6" borderId="44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9" fillId="6" borderId="29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9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44" xfId="15" applyNumberFormat="1" applyFont="1" applyFill="1" applyBorder="1" applyAlignment="1" applyProtection="1">
      <alignment horizontal="center" vertical="center"/>
      <protection locked="0"/>
    </xf>
    <xf numFmtId="49" fontId="9" fillId="2" borderId="28" xfId="15" applyNumberFormat="1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0" fontId="25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25" fillId="2" borderId="14" xfId="0" applyFont="1" applyFill="1" applyBorder="1" applyProtection="1"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5" xfId="15" applyFont="1" applyBorder="1" applyAlignment="1" applyProtection="1">
      <alignment horizontal="center" vertical="center"/>
      <protection locked="0"/>
    </xf>
    <xf numFmtId="0" fontId="9" fillId="0" borderId="2" xfId="15" applyFont="1" applyBorder="1" applyAlignment="1" applyProtection="1">
      <alignment horizontal="center" vertical="center"/>
      <protection locked="0"/>
    </xf>
    <xf numFmtId="0" fontId="9" fillId="0" borderId="9" xfId="15" applyFont="1" applyBorder="1" applyAlignment="1" applyProtection="1">
      <alignment horizontal="center" vertical="center"/>
      <protection locked="0"/>
    </xf>
    <xf numFmtId="0" fontId="9" fillId="0" borderId="39" xfId="15" applyFont="1" applyBorder="1" applyAlignment="1" applyProtection="1">
      <alignment horizontal="center" vertical="center"/>
      <protection locked="0"/>
    </xf>
    <xf numFmtId="0" fontId="9" fillId="0" borderId="29" xfId="15" applyFont="1" applyBorder="1" applyAlignment="1" applyProtection="1">
      <alignment horizontal="center" vertical="center"/>
      <protection locked="0"/>
    </xf>
    <xf numFmtId="0" fontId="9" fillId="0" borderId="44" xfId="15" applyFont="1" applyBorder="1" applyAlignment="1" applyProtection="1">
      <alignment horizontal="center" vertical="center"/>
      <protection locked="0"/>
    </xf>
    <xf numFmtId="0" fontId="9" fillId="0" borderId="28" xfId="15" applyFont="1" applyBorder="1" applyAlignment="1" applyProtection="1">
      <alignment horizontal="center" vertical="center"/>
      <protection locked="0"/>
    </xf>
    <xf numFmtId="0" fontId="5" fillId="0" borderId="0" xfId="17" applyFont="1" applyAlignment="1">
      <alignment horizontal="center" vertical="center"/>
    </xf>
    <xf numFmtId="0" fontId="25" fillId="2" borderId="48" xfId="0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/>
      <protection locked="0"/>
    </xf>
    <xf numFmtId="0" fontId="9" fillId="2" borderId="10" xfId="15" applyFont="1" applyFill="1" applyBorder="1" applyAlignment="1" applyProtection="1">
      <alignment horizontal="center"/>
      <protection locked="0"/>
    </xf>
    <xf numFmtId="0" fontId="9" fillId="2" borderId="49" xfId="15" applyFont="1" applyFill="1" applyBorder="1" applyAlignment="1" applyProtection="1">
      <alignment horizontal="center"/>
      <protection locked="0"/>
    </xf>
    <xf numFmtId="0" fontId="9" fillId="2" borderId="50" xfId="15" applyFont="1" applyFill="1" applyBorder="1" applyAlignment="1" applyProtection="1">
      <alignment horizontal="center"/>
      <protection locked="0"/>
    </xf>
    <xf numFmtId="0" fontId="9" fillId="2" borderId="1" xfId="15" applyFont="1" applyFill="1" applyBorder="1" applyAlignment="1" applyProtection="1">
      <alignment horizontal="center"/>
      <protection locked="0"/>
    </xf>
    <xf numFmtId="0" fontId="9" fillId="2" borderId="18" xfId="15" applyFont="1" applyFill="1" applyBorder="1" applyAlignment="1" applyProtection="1">
      <alignment horizontal="center"/>
      <protection locked="0"/>
    </xf>
    <xf numFmtId="0" fontId="9" fillId="2" borderId="19" xfId="15" applyFont="1" applyFill="1" applyBorder="1" applyAlignment="1" applyProtection="1">
      <alignment horizontal="center"/>
      <protection locked="0"/>
    </xf>
    <xf numFmtId="0" fontId="9" fillId="2" borderId="5" xfId="15" applyFont="1" applyFill="1" applyBorder="1" applyAlignment="1" applyProtection="1">
      <alignment horizontal="center"/>
      <protection locked="0"/>
    </xf>
    <xf numFmtId="0" fontId="9" fillId="2" borderId="2" xfId="15" applyFont="1" applyFill="1" applyBorder="1" applyAlignment="1" applyProtection="1">
      <alignment horizontal="center"/>
      <protection locked="0"/>
    </xf>
    <xf numFmtId="0" fontId="9" fillId="2" borderId="9" xfId="15" applyFont="1" applyFill="1" applyBorder="1" applyAlignment="1" applyProtection="1">
      <alignment horizontal="center"/>
      <protection locked="0"/>
    </xf>
    <xf numFmtId="0" fontId="9" fillId="2" borderId="39" xfId="15" applyFont="1" applyFill="1" applyBorder="1" applyAlignment="1" applyProtection="1">
      <alignment horizontal="center"/>
      <protection locked="0"/>
    </xf>
    <xf numFmtId="0" fontId="9" fillId="2" borderId="29" xfId="15" applyFont="1" applyFill="1" applyBorder="1" applyAlignment="1" applyProtection="1">
      <alignment horizontal="center"/>
      <protection locked="0"/>
    </xf>
    <xf numFmtId="0" fontId="9" fillId="2" borderId="44" xfId="15" applyFont="1" applyFill="1" applyBorder="1" applyAlignment="1" applyProtection="1">
      <alignment horizontal="center"/>
      <protection locked="0"/>
    </xf>
    <xf numFmtId="0" fontId="9" fillId="2" borderId="28" xfId="15" applyFont="1" applyFill="1" applyBorder="1" applyAlignment="1" applyProtection="1">
      <alignment horizontal="center"/>
      <protection locked="0"/>
    </xf>
    <xf numFmtId="0" fontId="2" fillId="0" borderId="0" xfId="20"/>
    <xf numFmtId="0" fontId="6" fillId="3" borderId="0" xfId="18" applyFont="1" applyFill="1" applyAlignment="1" applyProtection="1">
      <alignment vertical="center"/>
      <protection locked="0"/>
    </xf>
    <xf numFmtId="0" fontId="33" fillId="3" borderId="0" xfId="7" applyFont="1" applyFill="1" applyAlignment="1">
      <alignment vertical="center"/>
    </xf>
    <xf numFmtId="0" fontId="33" fillId="3" borderId="0" xfId="19" applyFont="1" applyFill="1" applyAlignment="1">
      <alignment vertical="center"/>
    </xf>
    <xf numFmtId="0" fontId="34" fillId="3" borderId="0" xfId="7" applyFont="1" applyFill="1" applyAlignment="1">
      <alignment vertical="center"/>
    </xf>
    <xf numFmtId="0" fontId="17" fillId="0" borderId="0" xfId="7"/>
    <xf numFmtId="0" fontId="36" fillId="0" borderId="40" xfId="7" applyFont="1" applyBorder="1" applyAlignment="1">
      <alignment horizontal="center" vertical="center"/>
    </xf>
    <xf numFmtId="2" fontId="37" fillId="0" borderId="40" xfId="7" applyNumberFormat="1" applyFont="1" applyBorder="1" applyAlignment="1">
      <alignment horizontal="center" vertical="center"/>
    </xf>
    <xf numFmtId="0" fontId="17" fillId="0" borderId="53" xfId="7" applyBorder="1"/>
    <xf numFmtId="0" fontId="17" fillId="0" borderId="54" xfId="7" applyBorder="1"/>
    <xf numFmtId="0" fontId="17" fillId="0" borderId="55" xfId="7" applyBorder="1"/>
    <xf numFmtId="0" fontId="17" fillId="0" borderId="56" xfId="7" applyBorder="1"/>
    <xf numFmtId="0" fontId="17" fillId="0" borderId="46" xfId="7" applyBorder="1"/>
    <xf numFmtId="0" fontId="38" fillId="0" borderId="0" xfId="7" applyFont="1"/>
    <xf numFmtId="0" fontId="36" fillId="0" borderId="0" xfId="7" applyFont="1" applyAlignment="1">
      <alignment horizontal="center" vertical="center"/>
    </xf>
    <xf numFmtId="0" fontId="39" fillId="0" borderId="40" xfId="7" applyFont="1" applyBorder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36" fillId="0" borderId="0" xfId="7" applyFont="1" applyAlignment="1">
      <alignment vertical="center"/>
    </xf>
    <xf numFmtId="0" fontId="42" fillId="0" borderId="0" xfId="7" applyFont="1" applyAlignment="1">
      <alignment horizontal="center" vertical="center"/>
    </xf>
    <xf numFmtId="0" fontId="39" fillId="0" borderId="38" xfId="7" applyFont="1" applyBorder="1" applyAlignment="1">
      <alignment horizontal="center" vertical="center"/>
    </xf>
    <xf numFmtId="0" fontId="44" fillId="0" borderId="40" xfId="7" applyFont="1" applyBorder="1" applyAlignment="1">
      <alignment horizontal="center" vertical="center"/>
    </xf>
    <xf numFmtId="0" fontId="17" fillId="0" borderId="57" xfId="7" applyBorder="1"/>
    <xf numFmtId="0" fontId="17" fillId="0" borderId="26" xfId="7" applyBorder="1"/>
    <xf numFmtId="0" fontId="17" fillId="0" borderId="27" xfId="7" applyBorder="1"/>
    <xf numFmtId="0" fontId="17" fillId="0" borderId="0" xfId="7" applyAlignment="1">
      <alignment horizontal="right"/>
    </xf>
    <xf numFmtId="0" fontId="45" fillId="0" borderId="0" xfId="7" applyFont="1"/>
    <xf numFmtId="0" fontId="31" fillId="0" borderId="0" xfId="0" applyFont="1" applyAlignment="1">
      <alignment vertical="top" wrapText="1"/>
    </xf>
    <xf numFmtId="0" fontId="2" fillId="0" borderId="1" xfId="20" applyBorder="1"/>
    <xf numFmtId="0" fontId="35" fillId="3" borderId="0" xfId="7" applyFont="1" applyFill="1" applyAlignment="1">
      <alignment vertical="center"/>
    </xf>
    <xf numFmtId="0" fontId="46" fillId="0" borderId="0" xfId="0" applyFont="1" applyAlignment="1">
      <alignment vertical="center"/>
    </xf>
    <xf numFmtId="0" fontId="33" fillId="3" borderId="0" xfId="0" applyFont="1" applyFill="1" applyAlignment="1">
      <alignment horizontal="left" vertical="center"/>
    </xf>
    <xf numFmtId="0" fontId="10" fillId="2" borderId="1" xfId="2" applyFill="1" applyBorder="1" applyAlignment="1" applyProtection="1">
      <alignment horizontal="left" vertical="center"/>
      <protection locked="0"/>
    </xf>
    <xf numFmtId="0" fontId="17" fillId="0" borderId="1" xfId="7" applyBorder="1"/>
    <xf numFmtId="0" fontId="5" fillId="0" borderId="2" xfId="17" applyFont="1" applyBorder="1" applyAlignment="1">
      <alignment vertical="center"/>
    </xf>
    <xf numFmtId="0" fontId="5" fillId="0" borderId="2" xfId="7" applyFont="1" applyBorder="1" applyAlignment="1">
      <alignment horizontal="center"/>
    </xf>
    <xf numFmtId="0" fontId="5" fillId="2" borderId="0" xfId="17" applyFont="1" applyFill="1" applyAlignment="1">
      <alignment horizontal="center" vertical="center"/>
    </xf>
    <xf numFmtId="0" fontId="5" fillId="0" borderId="0" xfId="7" applyFont="1" applyAlignment="1">
      <alignment horizontal="center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0" fontId="47" fillId="0" borderId="0" xfId="0" applyFont="1" applyAlignment="1">
      <alignment vertical="center"/>
    </xf>
    <xf numFmtId="0" fontId="48" fillId="3" borderId="0" xfId="2" applyFont="1" applyFill="1" applyAlignment="1" applyProtection="1">
      <alignment vertical="center"/>
    </xf>
    <xf numFmtId="0" fontId="31" fillId="0" borderId="0" xfId="0" applyFont="1" applyAlignment="1">
      <alignment horizontal="left" vertical="top"/>
    </xf>
    <xf numFmtId="0" fontId="49" fillId="0" borderId="0" xfId="0" applyFont="1"/>
    <xf numFmtId="0" fontId="50" fillId="0" borderId="0" xfId="0" applyFont="1" applyAlignment="1">
      <alignment horizontal="left"/>
    </xf>
    <xf numFmtId="0" fontId="17" fillId="0" borderId="2" xfId="7" applyBorder="1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0" borderId="2" xfId="8" applyBorder="1"/>
    <xf numFmtId="0" fontId="17" fillId="0" borderId="0" xfId="7" applyAlignment="1">
      <alignment horizontal="center" vertical="center"/>
    </xf>
    <xf numFmtId="0" fontId="17" fillId="0" borderId="7" xfId="7" applyBorder="1" applyAlignment="1">
      <alignment horizontal="center"/>
    </xf>
    <xf numFmtId="0" fontId="17" fillId="0" borderId="22" xfId="7" applyBorder="1" applyAlignment="1">
      <alignment horizontal="center"/>
    </xf>
    <xf numFmtId="0" fontId="1" fillId="0" borderId="0" xfId="21"/>
    <xf numFmtId="0" fontId="1" fillId="0" borderId="1" xfId="21" applyBorder="1"/>
    <xf numFmtId="0" fontId="52" fillId="0" borderId="0" xfId="7" applyFont="1" applyAlignment="1">
      <alignment horizontal="center"/>
    </xf>
    <xf numFmtId="1" fontId="44" fillId="0" borderId="40" xfId="7" applyNumberFormat="1" applyFont="1" applyBorder="1" applyAlignment="1">
      <alignment horizontal="center" vertical="center"/>
    </xf>
    <xf numFmtId="0" fontId="38" fillId="0" borderId="0" xfId="21" applyFont="1"/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1" fillId="3" borderId="0" xfId="0" applyFont="1" applyFill="1" applyAlignment="1">
      <alignment horizontal="left" vertical="top" wrapText="1"/>
    </xf>
    <xf numFmtId="0" fontId="25" fillId="2" borderId="4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/>
      <protection locked="0"/>
    </xf>
    <xf numFmtId="0" fontId="9" fillId="2" borderId="51" xfId="15" applyFont="1" applyFill="1" applyBorder="1" applyAlignment="1" applyProtection="1">
      <alignment horizontal="center"/>
      <protection locked="0"/>
    </xf>
    <xf numFmtId="0" fontId="9" fillId="2" borderId="6" xfId="15" applyFont="1" applyFill="1" applyBorder="1" applyAlignment="1" applyProtection="1">
      <alignment horizontal="center"/>
      <protection locked="0"/>
    </xf>
    <xf numFmtId="0" fontId="9" fillId="2" borderId="31" xfId="15" applyFont="1" applyFill="1" applyBorder="1" applyAlignment="1" applyProtection="1">
      <alignment horizont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30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left" vertical="top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49" fontId="25" fillId="2" borderId="28" xfId="0" applyNumberFormat="1" applyFont="1" applyFill="1" applyBorder="1" applyAlignment="1" applyProtection="1">
      <alignment horizontal="center" vertical="top"/>
      <protection locked="0"/>
    </xf>
    <xf numFmtId="0" fontId="9" fillId="2" borderId="34" xfId="15" applyFont="1" applyFill="1" applyBorder="1" applyAlignment="1" applyProtection="1">
      <alignment horizontal="center"/>
      <protection locked="0"/>
    </xf>
    <xf numFmtId="0" fontId="9" fillId="2" borderId="52" xfId="15" applyFont="1" applyFill="1" applyBorder="1" applyAlignment="1" applyProtection="1">
      <alignment horizontal="center"/>
      <protection locked="0"/>
    </xf>
    <xf numFmtId="0" fontId="43" fillId="0" borderId="36" xfId="7" applyFont="1" applyBorder="1" applyAlignment="1">
      <alignment horizontal="center" vertical="center" wrapText="1"/>
    </xf>
    <xf numFmtId="0" fontId="43" fillId="0" borderId="38" xfId="7" applyFont="1" applyBorder="1" applyAlignment="1">
      <alignment horizontal="center" vertical="center" wrapText="1"/>
    </xf>
    <xf numFmtId="0" fontId="17" fillId="2" borderId="2" xfId="17" applyFont="1" applyFill="1" applyBorder="1" applyAlignment="1">
      <alignment vertical="center"/>
    </xf>
    <xf numFmtId="0" fontId="0" fillId="2" borderId="2" xfId="17" applyFont="1" applyFill="1" applyBorder="1" applyAlignment="1">
      <alignment vertic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1 2" xfId="20" xr:uid="{00000000-0005-0000-0000-000006000000}"/>
    <cellStyle name="Normální 11 2 2" xfId="21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_List1" xfId="14" xr:uid="{00000000-0005-0000-0000-000011000000}"/>
    <cellStyle name="normální_List3_1" xfId="15" xr:uid="{00000000-0005-0000-0000-000012000000}"/>
    <cellStyle name="normální_List3_1 2" xfId="18" xr:uid="{00000000-0005-0000-0000-000013000000}"/>
    <cellStyle name="normální_měření" xfId="19" xr:uid="{00000000-0005-0000-0000-000014000000}"/>
    <cellStyle name="Procenta 2" xfId="16" xr:uid="{00000000-0005-0000-0000-000015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190499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61069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139149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838200</xdr:colOff>
      <xdr:row>26</xdr:row>
      <xdr:rowOff>81915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9</xdr:col>
      <xdr:colOff>513293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6</xdr:col>
      <xdr:colOff>601980</xdr:colOff>
      <xdr:row>25</xdr:row>
      <xdr:rowOff>30480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533525" y="1442085"/>
          <a:ext cx="2697480" cy="343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761999</xdr:colOff>
      <xdr:row>0</xdr:row>
      <xdr:rowOff>127000</xdr:rowOff>
    </xdr:from>
    <xdr:to>
      <xdr:col>8</xdr:col>
      <xdr:colOff>1665818</xdr:colOff>
      <xdr:row>1</xdr:row>
      <xdr:rowOff>165607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4" y="12700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1%20Prodej%20-%20&#268;R\Objedn&#225;vkov&#233;%20formul&#225;&#345;e\2017\Exteri&#233;ry\cz_objednavkovy_formular_&#353;ikm&#225;_&#382;aluzie_C80F_T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6_Fin&#225;ln&#237;%20cen&#237;ky\Cen&#237;k%20&#268;R\Cen&#237;ky%20-%20nov&#253;%20design\PT%20venkovn&#237;%20&#382;aluzie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1_Fin&#225;ln&#237;%20cen&#237;ky\00_Cen&#237;ky%20fin&#225;ln&#237;ch%20produkt&#367;\Cen&#237;k%20&#268;R\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sk/vseobecne-obchodne-podmienky" TargetMode="External"/><Relationship Id="rId13" Type="http://schemas.openxmlformats.org/officeDocument/2006/relationships/hyperlink" Target="http://www.isotra.sk/reklamacny-poriadok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sk/reklamacny-poriadok" TargetMode="External"/><Relationship Id="rId12" Type="http://schemas.openxmlformats.org/officeDocument/2006/relationships/hyperlink" Target="http://www.isotra.sk/vseobecne-obchodne-podmienky" TargetMode="External"/><Relationship Id="rId2" Type="http://schemas.openxmlformats.org/officeDocument/2006/relationships/hyperlink" Target="http://www.isotra.cz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sk/vseobecne-obchodne-podmienky" TargetMode="External"/><Relationship Id="rId11" Type="http://schemas.openxmlformats.org/officeDocument/2006/relationships/hyperlink" Target="http://www.isotra.sk/reklamacny-poriadok" TargetMode="External"/><Relationship Id="rId5" Type="http://schemas.openxmlformats.org/officeDocument/2006/relationships/hyperlink" Target="http://www.isotra.sk/reklamacny-poriado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isotra.sk/vseobecne-obchodne-podmienk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sk/reklamacny-poriadok" TargetMode="External"/><Relationship Id="rId14" Type="http://schemas.openxmlformats.org/officeDocument/2006/relationships/hyperlink" Target="http://www.isotra.sk/vseobecne-obchodne-podmienk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Q136" sqref="Q136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4</v>
      </c>
      <c r="B1" s="1"/>
      <c r="C1" s="1"/>
      <c r="D1" s="1"/>
      <c r="E1" s="2"/>
      <c r="F1" s="2"/>
      <c r="G1" s="2"/>
      <c r="J1" s="1" t="s">
        <v>4</v>
      </c>
      <c r="K1" s="1"/>
      <c r="L1" s="1"/>
      <c r="M1" s="1"/>
      <c r="N1" s="2"/>
      <c r="O1" s="2"/>
      <c r="P1" s="2"/>
      <c r="S1" s="1"/>
      <c r="T1" s="1" t="s">
        <v>4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3" t="s">
        <v>1</v>
      </c>
      <c r="B2" s="3"/>
      <c r="C2" s="93" t="s">
        <v>7</v>
      </c>
      <c r="D2" s="93"/>
      <c r="E2" s="93" t="s">
        <v>6</v>
      </c>
      <c r="F2" s="5"/>
      <c r="G2" s="94" t="s">
        <v>47</v>
      </c>
      <c r="H2" s="5"/>
      <c r="I2" s="5"/>
      <c r="J2" s="93" t="s">
        <v>1</v>
      </c>
      <c r="K2" s="3"/>
      <c r="L2" s="93" t="s">
        <v>7</v>
      </c>
      <c r="M2" s="93"/>
      <c r="N2" s="93" t="s">
        <v>6</v>
      </c>
      <c r="O2" s="5"/>
      <c r="P2" s="94" t="s">
        <v>47</v>
      </c>
      <c r="Q2" s="5"/>
      <c r="R2" s="5"/>
      <c r="S2" s="94"/>
      <c r="T2" s="93" t="s">
        <v>1</v>
      </c>
      <c r="U2" s="3"/>
      <c r="V2" s="93" t="s">
        <v>7</v>
      </c>
      <c r="W2" s="93"/>
      <c r="X2" s="93" t="s">
        <v>6</v>
      </c>
      <c r="Y2" s="5"/>
      <c r="Z2" s="94" t="s">
        <v>47</v>
      </c>
      <c r="AA2" s="5"/>
      <c r="AB2" s="5"/>
      <c r="AC2" s="94"/>
    </row>
    <row r="3" spans="1:29" s="9" customFormat="1" ht="27" customHeight="1">
      <c r="A3" s="6" t="s">
        <v>158</v>
      </c>
      <c r="B3" s="7"/>
      <c r="C3" s="7"/>
      <c r="D3" s="7"/>
      <c r="E3" s="7"/>
      <c r="F3" s="7"/>
      <c r="G3" s="18"/>
      <c r="H3" s="8"/>
      <c r="I3" s="156" t="s">
        <v>54</v>
      </c>
      <c r="J3" s="6" t="s">
        <v>158</v>
      </c>
      <c r="K3" s="7"/>
      <c r="L3" s="7"/>
      <c r="M3" s="7"/>
      <c r="N3" s="7"/>
      <c r="O3" s="7"/>
      <c r="P3" s="18"/>
      <c r="Q3" s="8"/>
      <c r="R3" s="8"/>
      <c r="S3" s="156" t="s">
        <v>55</v>
      </c>
      <c r="T3" s="6" t="s">
        <v>158</v>
      </c>
      <c r="U3" s="7"/>
      <c r="V3" s="7"/>
      <c r="W3" s="7"/>
      <c r="X3" s="7"/>
      <c r="Y3" s="7"/>
      <c r="Z3" s="18"/>
      <c r="AA3" s="8"/>
      <c r="AB3" s="8"/>
      <c r="AC3" s="156" t="s">
        <v>56</v>
      </c>
    </row>
    <row r="4" spans="1:29" s="11" customFormat="1" ht="16.149999999999999" customHeight="1" thickBot="1">
      <c r="A4" s="92" t="s">
        <v>159</v>
      </c>
      <c r="B4" s="10"/>
      <c r="C4" s="10"/>
      <c r="D4" s="10"/>
      <c r="E4" s="10"/>
      <c r="F4" s="10"/>
      <c r="G4" s="19"/>
      <c r="H4" s="10"/>
      <c r="I4" s="10"/>
      <c r="J4" s="92" t="s">
        <v>159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159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6" t="s">
        <v>2</v>
      </c>
      <c r="B5" s="57"/>
      <c r="C5" s="57"/>
      <c r="D5" s="58"/>
      <c r="E5" s="59"/>
      <c r="F5" s="60" t="s">
        <v>160</v>
      </c>
      <c r="G5" s="61"/>
      <c r="H5" s="61"/>
      <c r="I5" s="172"/>
      <c r="J5" s="59"/>
      <c r="K5" s="59"/>
      <c r="L5" s="59"/>
      <c r="M5" s="59"/>
      <c r="N5" s="59"/>
      <c r="O5" s="59"/>
      <c r="P5" s="59"/>
      <c r="Q5" s="59"/>
      <c r="R5" s="59"/>
      <c r="S5" s="59"/>
      <c r="T5" s="131"/>
      <c r="U5" s="131"/>
      <c r="V5" s="131"/>
      <c r="W5" s="131"/>
    </row>
    <row r="6" spans="1:29" s="11" customFormat="1" ht="15.75" customHeight="1" thickTop="1">
      <c r="A6" s="279" t="s">
        <v>161</v>
      </c>
      <c r="B6" s="62"/>
      <c r="C6" s="63"/>
      <c r="D6" s="64"/>
      <c r="E6" s="65"/>
      <c r="F6" s="240" t="s">
        <v>8</v>
      </c>
      <c r="G6" s="269"/>
      <c r="H6" s="269"/>
      <c r="I6" s="270"/>
      <c r="J6" s="59"/>
      <c r="K6" s="59"/>
      <c r="L6" s="59"/>
      <c r="M6" s="59"/>
      <c r="N6" s="59"/>
      <c r="O6" s="59"/>
      <c r="P6" s="59"/>
      <c r="Q6" s="59"/>
      <c r="R6" s="59"/>
      <c r="S6" s="65"/>
      <c r="T6" s="131"/>
      <c r="U6" s="131"/>
      <c r="V6" s="131"/>
      <c r="W6" s="131"/>
    </row>
    <row r="7" spans="1:29" s="11" customFormat="1" ht="15.75" customHeight="1">
      <c r="A7" s="280"/>
      <c r="B7" s="66"/>
      <c r="C7" s="67"/>
      <c r="D7" s="68"/>
      <c r="E7" s="65"/>
      <c r="F7" s="69" t="s">
        <v>5</v>
      </c>
      <c r="G7" s="285"/>
      <c r="H7" s="285"/>
      <c r="I7" s="286"/>
      <c r="J7" s="59"/>
      <c r="K7" s="59"/>
      <c r="L7" s="59"/>
      <c r="M7" s="59"/>
      <c r="N7" s="59"/>
      <c r="O7" s="59"/>
      <c r="P7" s="59"/>
      <c r="Q7" s="59"/>
      <c r="R7" s="59"/>
      <c r="S7" s="65"/>
      <c r="T7" s="131"/>
      <c r="U7" s="131"/>
      <c r="V7" s="131"/>
      <c r="W7" s="131"/>
    </row>
    <row r="8" spans="1:29" s="11" customFormat="1" ht="15.75" customHeight="1">
      <c r="A8" s="277" t="s">
        <v>162</v>
      </c>
      <c r="B8" s="70"/>
      <c r="C8" s="71"/>
      <c r="D8" s="72"/>
      <c r="E8" s="73"/>
      <c r="F8" s="281" t="s">
        <v>163</v>
      </c>
      <c r="G8" s="271"/>
      <c r="H8" s="271"/>
      <c r="I8" s="272"/>
      <c r="J8" s="59"/>
      <c r="K8" s="59"/>
      <c r="L8" s="59"/>
      <c r="M8" s="59"/>
      <c r="N8" s="59"/>
      <c r="O8" s="59"/>
      <c r="P8" s="59"/>
      <c r="Q8" s="59"/>
      <c r="R8" s="59"/>
      <c r="S8" s="73"/>
      <c r="T8" s="131"/>
      <c r="U8" s="131"/>
      <c r="V8" s="131"/>
      <c r="W8" s="131"/>
    </row>
    <row r="9" spans="1:29" s="11" customFormat="1" ht="15.75" customHeight="1">
      <c r="A9" s="280"/>
      <c r="B9" s="74"/>
      <c r="C9" s="75"/>
      <c r="D9" s="76"/>
      <c r="E9" s="73"/>
      <c r="F9" s="282"/>
      <c r="G9" s="269"/>
      <c r="H9" s="269"/>
      <c r="I9" s="270"/>
      <c r="J9" s="59"/>
      <c r="K9" s="59"/>
      <c r="L9" s="59"/>
      <c r="M9" s="59"/>
      <c r="N9" s="59"/>
      <c r="O9" s="59"/>
      <c r="P9" s="59"/>
      <c r="Q9" s="59"/>
      <c r="R9" s="59"/>
      <c r="S9" s="73"/>
      <c r="T9" s="131"/>
      <c r="U9" s="131"/>
      <c r="V9" s="131"/>
      <c r="W9" s="131"/>
    </row>
    <row r="10" spans="1:29" ht="15.75" customHeight="1">
      <c r="A10" s="277" t="s">
        <v>164</v>
      </c>
      <c r="B10" s="70"/>
      <c r="C10" s="71"/>
      <c r="D10" s="72"/>
      <c r="E10" s="73"/>
      <c r="F10" s="283"/>
      <c r="G10" s="273"/>
      <c r="H10" s="273"/>
      <c r="I10" s="274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31"/>
      <c r="U10" s="131"/>
      <c r="V10" s="131"/>
      <c r="W10" s="131"/>
    </row>
    <row r="11" spans="1:29" ht="15.75" customHeight="1">
      <c r="A11" s="280"/>
      <c r="B11" s="74"/>
      <c r="C11" s="75"/>
      <c r="D11" s="76"/>
      <c r="E11" s="73"/>
      <c r="F11" s="281" t="s">
        <v>165</v>
      </c>
      <c r="G11" s="271"/>
      <c r="H11" s="271"/>
      <c r="I11" s="272"/>
      <c r="J11" s="59"/>
      <c r="K11" s="59"/>
      <c r="L11" s="59"/>
      <c r="M11" s="59"/>
      <c r="N11" s="59"/>
      <c r="O11" s="59"/>
      <c r="P11" s="59"/>
      <c r="Q11" s="59"/>
      <c r="R11" s="59"/>
      <c r="S11" s="73"/>
      <c r="T11" s="131"/>
      <c r="U11" s="131"/>
      <c r="V11" s="131"/>
      <c r="W11" s="131"/>
    </row>
    <row r="12" spans="1:29" ht="15.75" customHeight="1">
      <c r="A12" s="277" t="s">
        <v>166</v>
      </c>
      <c r="B12" s="70"/>
      <c r="C12" s="71"/>
      <c r="D12" s="72"/>
      <c r="E12" s="73"/>
      <c r="F12" s="282"/>
      <c r="G12" s="269"/>
      <c r="H12" s="269"/>
      <c r="I12" s="270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31"/>
      <c r="U12" s="131"/>
      <c r="V12" s="131"/>
      <c r="W12" s="131"/>
    </row>
    <row r="13" spans="1:29" ht="15.75" customHeight="1" thickBot="1">
      <c r="A13" s="278"/>
      <c r="B13" s="77"/>
      <c r="C13" s="78"/>
      <c r="D13" s="79"/>
      <c r="E13" s="73"/>
      <c r="F13" s="284"/>
      <c r="G13" s="275"/>
      <c r="H13" s="275"/>
      <c r="I13" s="276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31"/>
      <c r="U13" s="131"/>
      <c r="V13" s="131"/>
      <c r="W13" s="131"/>
    </row>
    <row r="14" spans="1:29" ht="12.6" customHeight="1" thickBot="1">
      <c r="A14" s="80"/>
      <c r="B14" s="80"/>
      <c r="C14" s="80"/>
      <c r="D14" s="81"/>
      <c r="E14" s="81"/>
      <c r="F14" s="81"/>
      <c r="G14" s="82"/>
      <c r="H14" s="82"/>
      <c r="I14" s="82"/>
      <c r="J14" s="80"/>
      <c r="K14" s="81"/>
      <c r="L14" s="81"/>
      <c r="M14" s="81"/>
      <c r="N14" s="82"/>
      <c r="O14" s="82"/>
      <c r="P14" s="82"/>
      <c r="Q14" s="80"/>
      <c r="R14" s="81"/>
      <c r="S14" s="81"/>
      <c r="T14" s="81"/>
      <c r="U14" s="82"/>
      <c r="V14" s="82"/>
      <c r="W14" s="82"/>
    </row>
    <row r="15" spans="1:29" s="13" customFormat="1" ht="18.600000000000001" customHeight="1">
      <c r="A15" s="83" t="s">
        <v>167</v>
      </c>
      <c r="B15" s="84">
        <v>1</v>
      </c>
      <c r="C15" s="115"/>
      <c r="D15" s="116"/>
      <c r="E15" s="116"/>
      <c r="F15" s="116"/>
      <c r="G15" s="116"/>
      <c r="H15" s="116"/>
      <c r="I15" s="117"/>
      <c r="J15" s="115"/>
      <c r="K15" s="116"/>
      <c r="L15" s="116"/>
      <c r="M15" s="116"/>
      <c r="N15" s="116"/>
      <c r="O15" s="116"/>
      <c r="P15" s="116"/>
      <c r="Q15" s="132"/>
      <c r="R15" s="116"/>
      <c r="S15" s="116"/>
      <c r="T15" s="116"/>
      <c r="U15" s="116"/>
      <c r="V15" s="116"/>
      <c r="W15" s="116"/>
      <c r="X15" s="150"/>
      <c r="Y15" s="116"/>
      <c r="Z15" s="150"/>
      <c r="AA15" s="144"/>
      <c r="AB15" s="116"/>
      <c r="AC15" s="138"/>
    </row>
    <row r="16" spans="1:29" ht="18.600000000000001" customHeight="1">
      <c r="A16" s="85" t="s">
        <v>168</v>
      </c>
      <c r="B16" s="86">
        <v>2</v>
      </c>
      <c r="C16" s="98"/>
      <c r="D16" s="99"/>
      <c r="E16" s="99"/>
      <c r="F16" s="99"/>
      <c r="G16" s="99"/>
      <c r="H16" s="99"/>
      <c r="I16" s="100"/>
      <c r="J16" s="98"/>
      <c r="K16" s="99"/>
      <c r="L16" s="99"/>
      <c r="M16" s="99"/>
      <c r="N16" s="99"/>
      <c r="O16" s="99"/>
      <c r="P16" s="99"/>
      <c r="Q16" s="133"/>
      <c r="R16" s="99"/>
      <c r="S16" s="99"/>
      <c r="T16" s="99"/>
      <c r="U16" s="99"/>
      <c r="V16" s="99"/>
      <c r="W16" s="99"/>
      <c r="X16" s="151"/>
      <c r="Y16" s="99"/>
      <c r="Z16" s="151"/>
      <c r="AA16" s="145"/>
      <c r="AB16" s="99"/>
      <c r="AC16" s="139"/>
    </row>
    <row r="17" spans="1:29" ht="18.600000000000001" customHeight="1">
      <c r="A17" s="85" t="s">
        <v>13</v>
      </c>
      <c r="B17" s="87">
        <v>3</v>
      </c>
      <c r="C17" s="109"/>
      <c r="D17" s="110"/>
      <c r="E17" s="110"/>
      <c r="F17" s="110"/>
      <c r="G17" s="110"/>
      <c r="H17" s="110"/>
      <c r="I17" s="111"/>
      <c r="J17" s="109"/>
      <c r="K17" s="110"/>
      <c r="L17" s="110"/>
      <c r="M17" s="110"/>
      <c r="N17" s="110"/>
      <c r="O17" s="110"/>
      <c r="P17" s="110"/>
      <c r="Q17" s="134"/>
      <c r="R17" s="110"/>
      <c r="S17" s="110"/>
      <c r="T17" s="110"/>
      <c r="U17" s="110"/>
      <c r="V17" s="110"/>
      <c r="W17" s="110"/>
      <c r="X17" s="152"/>
      <c r="Y17" s="110"/>
      <c r="Z17" s="152"/>
      <c r="AA17" s="146"/>
      <c r="AB17" s="110"/>
      <c r="AC17" s="140"/>
    </row>
    <row r="18" spans="1:29" ht="18.600000000000001" customHeight="1">
      <c r="A18" s="85" t="s">
        <v>169</v>
      </c>
      <c r="B18" s="87">
        <v>4</v>
      </c>
      <c r="C18" s="98"/>
      <c r="D18" s="99"/>
      <c r="E18" s="99"/>
      <c r="F18" s="99"/>
      <c r="G18" s="99"/>
      <c r="H18" s="99"/>
      <c r="I18" s="100"/>
      <c r="J18" s="98"/>
      <c r="K18" s="99"/>
      <c r="L18" s="99"/>
      <c r="M18" s="99"/>
      <c r="N18" s="99"/>
      <c r="O18" s="99"/>
      <c r="P18" s="99"/>
      <c r="Q18" s="133"/>
      <c r="R18" s="99"/>
      <c r="S18" s="99"/>
      <c r="T18" s="99"/>
      <c r="U18" s="99"/>
      <c r="V18" s="99"/>
      <c r="W18" s="99"/>
      <c r="X18" s="151"/>
      <c r="Y18" s="99"/>
      <c r="Z18" s="151"/>
      <c r="AA18" s="145"/>
      <c r="AB18" s="99"/>
      <c r="AC18" s="139"/>
    </row>
    <row r="19" spans="1:29" ht="18.600000000000001" customHeight="1">
      <c r="A19" s="88" t="s">
        <v>3</v>
      </c>
      <c r="B19" s="87">
        <v>5</v>
      </c>
      <c r="C19" s="98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3"/>
      <c r="R19" s="99"/>
      <c r="S19" s="99"/>
      <c r="T19" s="99"/>
      <c r="U19" s="99"/>
      <c r="V19" s="99"/>
      <c r="W19" s="99"/>
      <c r="X19" s="151"/>
      <c r="Y19" s="99"/>
      <c r="Z19" s="151"/>
      <c r="AA19" s="145"/>
      <c r="AB19" s="99"/>
      <c r="AC19" s="139"/>
    </row>
    <row r="20" spans="1:29" ht="18.600000000000001" customHeight="1">
      <c r="A20" s="88" t="s">
        <v>105</v>
      </c>
      <c r="B20" s="87">
        <v>6</v>
      </c>
      <c r="C20" s="177" t="str">
        <f>IF(C$17&gt;=1,"0"," ")</f>
        <v xml:space="preserve"> </v>
      </c>
      <c r="D20" s="177" t="str">
        <f>IF(D$17&gt;=1,"0"," ")</f>
        <v xml:space="preserve"> </v>
      </c>
      <c r="E20" s="177" t="str">
        <f t="shared" ref="E20:AC20" si="0">IF(E$17&gt;=1,"0"," ")</f>
        <v xml:space="preserve"> </v>
      </c>
      <c r="F20" s="177" t="str">
        <f t="shared" si="0"/>
        <v xml:space="preserve"> </v>
      </c>
      <c r="G20" s="177" t="str">
        <f t="shared" si="0"/>
        <v xml:space="preserve"> </v>
      </c>
      <c r="H20" s="177" t="str">
        <f t="shared" si="0"/>
        <v xml:space="preserve"> </v>
      </c>
      <c r="I20" s="177" t="str">
        <f t="shared" si="0"/>
        <v xml:space="preserve"> </v>
      </c>
      <c r="J20" s="177" t="str">
        <f t="shared" si="0"/>
        <v xml:space="preserve"> </v>
      </c>
      <c r="K20" s="177" t="str">
        <f t="shared" si="0"/>
        <v xml:space="preserve"> </v>
      </c>
      <c r="L20" s="177" t="str">
        <f t="shared" si="0"/>
        <v xml:space="preserve"> </v>
      </c>
      <c r="M20" s="177" t="str">
        <f t="shared" si="0"/>
        <v xml:space="preserve"> </v>
      </c>
      <c r="N20" s="177" t="str">
        <f t="shared" si="0"/>
        <v xml:space="preserve"> </v>
      </c>
      <c r="O20" s="177" t="str">
        <f t="shared" si="0"/>
        <v xml:space="preserve"> </v>
      </c>
      <c r="P20" s="177" t="str">
        <f t="shared" si="0"/>
        <v xml:space="preserve"> </v>
      </c>
      <c r="Q20" s="177" t="str">
        <f t="shared" si="0"/>
        <v xml:space="preserve"> </v>
      </c>
      <c r="R20" s="177" t="str">
        <f t="shared" si="0"/>
        <v xml:space="preserve"> </v>
      </c>
      <c r="S20" s="177" t="str">
        <f t="shared" si="0"/>
        <v xml:space="preserve"> </v>
      </c>
      <c r="T20" s="177" t="str">
        <f t="shared" si="0"/>
        <v xml:space="preserve"> </v>
      </c>
      <c r="U20" s="177" t="str">
        <f t="shared" si="0"/>
        <v xml:space="preserve"> </v>
      </c>
      <c r="V20" s="177" t="str">
        <f t="shared" si="0"/>
        <v xml:space="preserve"> </v>
      </c>
      <c r="W20" s="177" t="str">
        <f t="shared" si="0"/>
        <v xml:space="preserve"> </v>
      </c>
      <c r="X20" s="177" t="str">
        <f t="shared" si="0"/>
        <v xml:space="preserve"> </v>
      </c>
      <c r="Y20" s="177" t="str">
        <f t="shared" si="0"/>
        <v xml:space="preserve"> </v>
      </c>
      <c r="Z20" s="177" t="str">
        <f t="shared" si="0"/>
        <v xml:space="preserve"> </v>
      </c>
      <c r="AA20" s="177" t="str">
        <f t="shared" si="0"/>
        <v xml:space="preserve"> </v>
      </c>
      <c r="AB20" s="177" t="str">
        <f t="shared" si="0"/>
        <v xml:space="preserve"> </v>
      </c>
      <c r="AC20" s="177" t="str">
        <f t="shared" si="0"/>
        <v xml:space="preserve"> </v>
      </c>
    </row>
    <row r="21" spans="1:29" ht="18.600000000000001" customHeight="1">
      <c r="A21" s="166" t="s">
        <v>104</v>
      </c>
      <c r="B21" s="87">
        <v>7</v>
      </c>
      <c r="C21" s="118"/>
      <c r="D21" s="119"/>
      <c r="E21" s="119"/>
      <c r="F21" s="119"/>
      <c r="G21" s="110"/>
      <c r="H21" s="110"/>
      <c r="I21" s="111"/>
      <c r="J21" s="118"/>
      <c r="K21" s="119"/>
      <c r="L21" s="119"/>
      <c r="M21" s="119"/>
      <c r="N21" s="110"/>
      <c r="O21" s="110"/>
      <c r="P21" s="110"/>
      <c r="Q21" s="135"/>
      <c r="R21" s="119"/>
      <c r="S21" s="119"/>
      <c r="T21" s="119"/>
      <c r="U21" s="110"/>
      <c r="V21" s="110"/>
      <c r="W21" s="110"/>
      <c r="X21" s="152"/>
      <c r="Y21" s="110"/>
      <c r="Z21" s="152"/>
      <c r="AA21" s="146"/>
      <c r="AB21" s="110"/>
      <c r="AC21" s="140"/>
    </row>
    <row r="22" spans="1:29" ht="18.600000000000001" customHeight="1">
      <c r="A22" s="166" t="s">
        <v>109</v>
      </c>
      <c r="B22" s="87">
        <v>8</v>
      </c>
      <c r="C22" s="118"/>
      <c r="D22" s="119"/>
      <c r="E22" s="119"/>
      <c r="F22" s="119"/>
      <c r="G22" s="110"/>
      <c r="H22" s="110"/>
      <c r="I22" s="111"/>
      <c r="J22" s="118"/>
      <c r="K22" s="119"/>
      <c r="L22" s="119"/>
      <c r="M22" s="119"/>
      <c r="N22" s="110"/>
      <c r="O22" s="110"/>
      <c r="P22" s="110"/>
      <c r="Q22" s="135"/>
      <c r="R22" s="119"/>
      <c r="S22" s="119"/>
      <c r="T22" s="119"/>
      <c r="U22" s="110"/>
      <c r="V22" s="110"/>
      <c r="W22" s="110"/>
      <c r="X22" s="152"/>
      <c r="Y22" s="110"/>
      <c r="Z22" s="152"/>
      <c r="AA22" s="146"/>
      <c r="AB22" s="110"/>
      <c r="AC22" s="140"/>
    </row>
    <row r="23" spans="1:29" ht="18.600000000000001" customHeight="1">
      <c r="A23" s="89" t="s">
        <v>170</v>
      </c>
      <c r="B23" s="87">
        <v>9</v>
      </c>
      <c r="C23" s="118"/>
      <c r="D23" s="119"/>
      <c r="E23" s="119"/>
      <c r="F23" s="119"/>
      <c r="G23" s="119"/>
      <c r="H23" s="119"/>
      <c r="I23" s="120"/>
      <c r="J23" s="118"/>
      <c r="K23" s="119"/>
      <c r="L23" s="119"/>
      <c r="M23" s="119"/>
      <c r="N23" s="119"/>
      <c r="O23" s="119"/>
      <c r="P23" s="119"/>
      <c r="Q23" s="135"/>
      <c r="R23" s="119"/>
      <c r="S23" s="119"/>
      <c r="T23" s="119"/>
      <c r="U23" s="119"/>
      <c r="V23" s="119"/>
      <c r="W23" s="119"/>
      <c r="X23" s="153"/>
      <c r="Y23" s="119"/>
      <c r="Z23" s="153"/>
      <c r="AA23" s="147"/>
      <c r="AB23" s="119"/>
      <c r="AC23" s="141"/>
    </row>
    <row r="24" spans="1:29" ht="18.600000000000001" customHeight="1">
      <c r="A24" s="88" t="s">
        <v>171</v>
      </c>
      <c r="B24" s="87">
        <v>10</v>
      </c>
      <c r="C24" s="118"/>
      <c r="D24" s="119"/>
      <c r="E24" s="119"/>
      <c r="F24" s="119"/>
      <c r="G24" s="119"/>
      <c r="H24" s="119"/>
      <c r="I24" s="120"/>
      <c r="J24" s="118"/>
      <c r="K24" s="119"/>
      <c r="L24" s="119"/>
      <c r="M24" s="119"/>
      <c r="N24" s="119"/>
      <c r="O24" s="119"/>
      <c r="P24" s="119"/>
      <c r="Q24" s="135"/>
      <c r="R24" s="119"/>
      <c r="S24" s="119"/>
      <c r="T24" s="119"/>
      <c r="U24" s="119"/>
      <c r="V24" s="119"/>
      <c r="W24" s="119"/>
      <c r="X24" s="153"/>
      <c r="Y24" s="119"/>
      <c r="Z24" s="153"/>
      <c r="AA24" s="147"/>
      <c r="AB24" s="119"/>
      <c r="AC24" s="141"/>
    </row>
    <row r="25" spans="1:29" ht="18.600000000000001" customHeight="1">
      <c r="A25" s="88" t="s">
        <v>46</v>
      </c>
      <c r="B25" s="87">
        <v>11</v>
      </c>
      <c r="C25" s="121" t="str">
        <f>IF(C$17&gt;=1,"0"," ")</f>
        <v xml:space="preserve"> </v>
      </c>
      <c r="D25" s="121" t="str">
        <f>IF(D$17&gt;=1,"0"," ")</f>
        <v xml:space="preserve"> </v>
      </c>
      <c r="E25" s="121" t="str">
        <f t="shared" ref="E25:AC26" si="1">IF(E$17&gt;=1,"0"," ")</f>
        <v xml:space="preserve"> </v>
      </c>
      <c r="F25" s="121" t="str">
        <f t="shared" si="1"/>
        <v xml:space="preserve"> </v>
      </c>
      <c r="G25" s="121" t="str">
        <f t="shared" si="1"/>
        <v xml:space="preserve"> </v>
      </c>
      <c r="H25" s="121" t="str">
        <f t="shared" si="1"/>
        <v xml:space="preserve"> </v>
      </c>
      <c r="I25" s="121" t="str">
        <f t="shared" si="1"/>
        <v xml:space="preserve"> </v>
      </c>
      <c r="J25" s="121" t="str">
        <f t="shared" si="1"/>
        <v xml:space="preserve"> </v>
      </c>
      <c r="K25" s="121" t="str">
        <f t="shared" si="1"/>
        <v xml:space="preserve"> </v>
      </c>
      <c r="L25" s="121" t="str">
        <f t="shared" si="1"/>
        <v xml:space="preserve"> </v>
      </c>
      <c r="M25" s="121" t="str">
        <f t="shared" si="1"/>
        <v xml:space="preserve"> </v>
      </c>
      <c r="N25" s="121" t="str">
        <f t="shared" si="1"/>
        <v xml:space="preserve"> </v>
      </c>
      <c r="O25" s="121" t="str">
        <f t="shared" si="1"/>
        <v xml:space="preserve"> </v>
      </c>
      <c r="P25" s="121" t="str">
        <f t="shared" si="1"/>
        <v xml:space="preserve"> </v>
      </c>
      <c r="Q25" s="121" t="str">
        <f t="shared" si="1"/>
        <v xml:space="preserve"> </v>
      </c>
      <c r="R25" s="121" t="str">
        <f t="shared" si="1"/>
        <v xml:space="preserve"> </v>
      </c>
      <c r="S25" s="121" t="str">
        <f t="shared" si="1"/>
        <v xml:space="preserve"> </v>
      </c>
      <c r="T25" s="121" t="str">
        <f t="shared" si="1"/>
        <v xml:space="preserve"> </v>
      </c>
      <c r="U25" s="121" t="str">
        <f t="shared" si="1"/>
        <v xml:space="preserve"> </v>
      </c>
      <c r="V25" s="121" t="str">
        <f t="shared" si="1"/>
        <v xml:space="preserve"> </v>
      </c>
      <c r="W25" s="121" t="str">
        <f t="shared" si="1"/>
        <v xml:space="preserve"> </v>
      </c>
      <c r="X25" s="121" t="str">
        <f t="shared" si="1"/>
        <v xml:space="preserve"> </v>
      </c>
      <c r="Y25" s="121" t="str">
        <f t="shared" si="1"/>
        <v xml:space="preserve"> </v>
      </c>
      <c r="Z25" s="121" t="str">
        <f t="shared" si="1"/>
        <v xml:space="preserve"> </v>
      </c>
      <c r="AA25" s="121" t="str">
        <f t="shared" si="1"/>
        <v xml:space="preserve"> </v>
      </c>
      <c r="AB25" s="121" t="str">
        <f t="shared" si="1"/>
        <v xml:space="preserve"> </v>
      </c>
      <c r="AC25" s="121" t="str">
        <f t="shared" si="1"/>
        <v xml:space="preserve"> </v>
      </c>
    </row>
    <row r="26" spans="1:29" ht="18.600000000000001" customHeight="1">
      <c r="A26" s="88" t="s">
        <v>172</v>
      </c>
      <c r="B26" s="87">
        <v>12</v>
      </c>
      <c r="C26" s="121" t="str">
        <f>IF(C$17&gt;=1,"0"," ")</f>
        <v xml:space="preserve"> </v>
      </c>
      <c r="D26" s="121" t="str">
        <f>IF(D$17&gt;=1,"0"," ")</f>
        <v xml:space="preserve"> </v>
      </c>
      <c r="E26" s="121" t="str">
        <f t="shared" si="1"/>
        <v xml:space="preserve"> </v>
      </c>
      <c r="F26" s="121" t="str">
        <f t="shared" si="1"/>
        <v xml:space="preserve"> </v>
      </c>
      <c r="G26" s="121" t="str">
        <f t="shared" si="1"/>
        <v xml:space="preserve"> </v>
      </c>
      <c r="H26" s="121" t="str">
        <f t="shared" si="1"/>
        <v xml:space="preserve"> </v>
      </c>
      <c r="I26" s="121" t="str">
        <f t="shared" si="1"/>
        <v xml:space="preserve"> </v>
      </c>
      <c r="J26" s="121" t="str">
        <f t="shared" si="1"/>
        <v xml:space="preserve"> </v>
      </c>
      <c r="K26" s="121" t="str">
        <f t="shared" si="1"/>
        <v xml:space="preserve"> </v>
      </c>
      <c r="L26" s="121" t="str">
        <f t="shared" si="1"/>
        <v xml:space="preserve"> </v>
      </c>
      <c r="M26" s="121" t="str">
        <f t="shared" si="1"/>
        <v xml:space="preserve"> </v>
      </c>
      <c r="N26" s="121" t="str">
        <f t="shared" si="1"/>
        <v xml:space="preserve"> </v>
      </c>
      <c r="O26" s="121" t="str">
        <f t="shared" si="1"/>
        <v xml:space="preserve"> </v>
      </c>
      <c r="P26" s="121" t="str">
        <f t="shared" si="1"/>
        <v xml:space="preserve"> </v>
      </c>
      <c r="Q26" s="121" t="str">
        <f t="shared" si="1"/>
        <v xml:space="preserve"> </v>
      </c>
      <c r="R26" s="121" t="str">
        <f t="shared" si="1"/>
        <v xml:space="preserve"> </v>
      </c>
      <c r="S26" s="121" t="str">
        <f t="shared" si="1"/>
        <v xml:space="preserve"> </v>
      </c>
      <c r="T26" s="121" t="str">
        <f t="shared" si="1"/>
        <v xml:space="preserve"> </v>
      </c>
      <c r="U26" s="121" t="str">
        <f t="shared" si="1"/>
        <v xml:space="preserve"> </v>
      </c>
      <c r="V26" s="121" t="str">
        <f t="shared" si="1"/>
        <v xml:space="preserve"> </v>
      </c>
      <c r="W26" s="121" t="str">
        <f t="shared" si="1"/>
        <v xml:space="preserve"> </v>
      </c>
      <c r="X26" s="121" t="str">
        <f t="shared" si="1"/>
        <v xml:space="preserve"> </v>
      </c>
      <c r="Y26" s="121" t="str">
        <f t="shared" si="1"/>
        <v xml:space="preserve"> </v>
      </c>
      <c r="Z26" s="121" t="str">
        <f t="shared" si="1"/>
        <v xml:space="preserve"> </v>
      </c>
      <c r="AA26" s="121" t="str">
        <f t="shared" si="1"/>
        <v xml:space="preserve"> </v>
      </c>
      <c r="AB26" s="121" t="str">
        <f t="shared" si="1"/>
        <v xml:space="preserve"> </v>
      </c>
      <c r="AC26" s="121" t="str">
        <f t="shared" si="1"/>
        <v xml:space="preserve"> </v>
      </c>
    </row>
    <row r="27" spans="1:29" ht="18.600000000000001" customHeight="1">
      <c r="A27" s="88" t="s">
        <v>173</v>
      </c>
      <c r="B27" s="87">
        <v>13</v>
      </c>
      <c r="C27" s="121" t="str">
        <f>IF(C$17&gt;=1,"S"," ")</f>
        <v xml:space="preserve"> </v>
      </c>
      <c r="D27" s="121" t="str">
        <f>IF(D$17&gt;=1,"S"," ")</f>
        <v xml:space="preserve"> </v>
      </c>
      <c r="E27" s="121" t="str">
        <f t="shared" ref="E27:AC27" si="2">IF(E$17&gt;=1,"S"," ")</f>
        <v xml:space="preserve"> </v>
      </c>
      <c r="F27" s="121" t="str">
        <f t="shared" si="2"/>
        <v xml:space="preserve"> </v>
      </c>
      <c r="G27" s="121" t="str">
        <f t="shared" si="2"/>
        <v xml:space="preserve"> </v>
      </c>
      <c r="H27" s="121" t="str">
        <f t="shared" si="2"/>
        <v xml:space="preserve"> </v>
      </c>
      <c r="I27" s="121" t="str">
        <f t="shared" si="2"/>
        <v xml:space="preserve"> </v>
      </c>
      <c r="J27" s="121" t="str">
        <f t="shared" si="2"/>
        <v xml:space="preserve"> </v>
      </c>
      <c r="K27" s="121" t="str">
        <f t="shared" si="2"/>
        <v xml:space="preserve"> </v>
      </c>
      <c r="L27" s="121" t="str">
        <f t="shared" si="2"/>
        <v xml:space="preserve"> </v>
      </c>
      <c r="M27" s="121" t="str">
        <f t="shared" si="2"/>
        <v xml:space="preserve"> </v>
      </c>
      <c r="N27" s="121" t="str">
        <f t="shared" si="2"/>
        <v xml:space="preserve"> </v>
      </c>
      <c r="O27" s="121" t="str">
        <f t="shared" si="2"/>
        <v xml:space="preserve"> </v>
      </c>
      <c r="P27" s="121" t="str">
        <f t="shared" si="2"/>
        <v xml:space="preserve"> </v>
      </c>
      <c r="Q27" s="121" t="str">
        <f t="shared" si="2"/>
        <v xml:space="preserve"> </v>
      </c>
      <c r="R27" s="121" t="str">
        <f t="shared" si="2"/>
        <v xml:space="preserve"> </v>
      </c>
      <c r="S27" s="121" t="str">
        <f t="shared" si="2"/>
        <v xml:space="preserve"> </v>
      </c>
      <c r="T27" s="121" t="str">
        <f t="shared" si="2"/>
        <v xml:space="preserve"> </v>
      </c>
      <c r="U27" s="121" t="str">
        <f t="shared" si="2"/>
        <v xml:space="preserve"> </v>
      </c>
      <c r="V27" s="121" t="str">
        <f t="shared" si="2"/>
        <v xml:space="preserve"> </v>
      </c>
      <c r="W27" s="121" t="str">
        <f t="shared" si="2"/>
        <v xml:space="preserve"> </v>
      </c>
      <c r="X27" s="121" t="str">
        <f t="shared" si="2"/>
        <v xml:space="preserve"> </v>
      </c>
      <c r="Y27" s="121" t="str">
        <f t="shared" si="2"/>
        <v xml:space="preserve"> </v>
      </c>
      <c r="Z27" s="121" t="str">
        <f t="shared" si="2"/>
        <v xml:space="preserve"> </v>
      </c>
      <c r="AA27" s="121" t="str">
        <f t="shared" si="2"/>
        <v xml:space="preserve"> </v>
      </c>
      <c r="AB27" s="121" t="str">
        <f t="shared" si="2"/>
        <v xml:space="preserve"> </v>
      </c>
      <c r="AC27" s="121" t="str">
        <f t="shared" si="2"/>
        <v xml:space="preserve"> </v>
      </c>
    </row>
    <row r="28" spans="1:29" ht="18.600000000000001" customHeight="1">
      <c r="A28" s="85" t="s">
        <v>174</v>
      </c>
      <c r="B28" s="87">
        <v>14</v>
      </c>
      <c r="C28" s="118"/>
      <c r="D28" s="119"/>
      <c r="E28" s="119"/>
      <c r="F28" s="119"/>
      <c r="G28" s="119"/>
      <c r="H28" s="119"/>
      <c r="I28" s="120"/>
      <c r="J28" s="118"/>
      <c r="K28" s="119"/>
      <c r="L28" s="119"/>
      <c r="M28" s="119"/>
      <c r="N28" s="119"/>
      <c r="O28" s="119"/>
      <c r="P28" s="119"/>
      <c r="Q28" s="135"/>
      <c r="R28" s="119"/>
      <c r="S28" s="119"/>
      <c r="T28" s="119"/>
      <c r="U28" s="119"/>
      <c r="V28" s="119"/>
      <c r="W28" s="119"/>
      <c r="X28" s="153"/>
      <c r="Y28" s="119"/>
      <c r="Z28" s="153"/>
      <c r="AA28" s="147"/>
      <c r="AB28" s="119"/>
      <c r="AC28" s="141"/>
    </row>
    <row r="29" spans="1:29" ht="18.600000000000001" customHeight="1">
      <c r="A29" s="90" t="s">
        <v>175</v>
      </c>
      <c r="B29" s="87">
        <v>15</v>
      </c>
      <c r="C29" s="121" t="str">
        <f t="shared" ref="C29:R34" si="3">IF(C$17&gt;=1,"0"," ")</f>
        <v xml:space="preserve"> </v>
      </c>
      <c r="D29" s="121" t="str">
        <f t="shared" si="3"/>
        <v xml:space="preserve"> </v>
      </c>
      <c r="E29" s="121" t="str">
        <f t="shared" si="3"/>
        <v xml:space="preserve"> </v>
      </c>
      <c r="F29" s="121" t="str">
        <f t="shared" si="3"/>
        <v xml:space="preserve"> </v>
      </c>
      <c r="G29" s="121" t="str">
        <f t="shared" si="3"/>
        <v xml:space="preserve"> </v>
      </c>
      <c r="H29" s="121" t="str">
        <f t="shared" si="3"/>
        <v xml:space="preserve"> </v>
      </c>
      <c r="I29" s="121" t="str">
        <f t="shared" si="3"/>
        <v xml:space="preserve"> </v>
      </c>
      <c r="J29" s="121" t="str">
        <f t="shared" si="3"/>
        <v xml:space="preserve"> </v>
      </c>
      <c r="K29" s="121" t="str">
        <f t="shared" si="3"/>
        <v xml:space="preserve"> </v>
      </c>
      <c r="L29" s="121" t="str">
        <f t="shared" si="3"/>
        <v xml:space="preserve"> </v>
      </c>
      <c r="M29" s="121" t="str">
        <f t="shared" si="3"/>
        <v xml:space="preserve"> </v>
      </c>
      <c r="N29" s="121" t="str">
        <f t="shared" si="3"/>
        <v xml:space="preserve"> </v>
      </c>
      <c r="O29" s="121" t="str">
        <f t="shared" si="3"/>
        <v xml:space="preserve"> </v>
      </c>
      <c r="P29" s="121" t="str">
        <f t="shared" si="3"/>
        <v xml:space="preserve"> </v>
      </c>
      <c r="Q29" s="121" t="str">
        <f t="shared" si="3"/>
        <v xml:space="preserve"> </v>
      </c>
      <c r="R29" s="121" t="str">
        <f t="shared" si="3"/>
        <v xml:space="preserve"> </v>
      </c>
      <c r="S29" s="121" t="str">
        <f t="shared" ref="S29:AC34" si="4">IF(S$17&gt;=1,"0"," ")</f>
        <v xml:space="preserve"> </v>
      </c>
      <c r="T29" s="121" t="str">
        <f t="shared" si="4"/>
        <v xml:space="preserve"> </v>
      </c>
      <c r="U29" s="121" t="str">
        <f t="shared" si="4"/>
        <v xml:space="preserve"> </v>
      </c>
      <c r="V29" s="121" t="str">
        <f t="shared" si="4"/>
        <v xml:space="preserve"> </v>
      </c>
      <c r="W29" s="121" t="str">
        <f t="shared" si="4"/>
        <v xml:space="preserve"> </v>
      </c>
      <c r="X29" s="121" t="str">
        <f t="shared" si="4"/>
        <v xml:space="preserve"> </v>
      </c>
      <c r="Y29" s="121" t="str">
        <f t="shared" si="4"/>
        <v xml:space="preserve"> </v>
      </c>
      <c r="Z29" s="121" t="str">
        <f t="shared" si="4"/>
        <v xml:space="preserve"> </v>
      </c>
      <c r="AA29" s="121" t="str">
        <f t="shared" si="4"/>
        <v xml:space="preserve"> </v>
      </c>
      <c r="AB29" s="121" t="str">
        <f t="shared" si="4"/>
        <v xml:space="preserve"> </v>
      </c>
      <c r="AC29" s="121" t="str">
        <f t="shared" si="4"/>
        <v xml:space="preserve"> </v>
      </c>
    </row>
    <row r="30" spans="1:29" ht="18.600000000000001" customHeight="1">
      <c r="A30" s="88" t="s">
        <v>176</v>
      </c>
      <c r="B30" s="87">
        <v>16</v>
      </c>
      <c r="C30" s="121" t="str">
        <f t="shared" si="3"/>
        <v xml:space="preserve"> </v>
      </c>
      <c r="D30" s="121" t="str">
        <f t="shared" si="3"/>
        <v xml:space="preserve"> </v>
      </c>
      <c r="E30" s="121" t="str">
        <f t="shared" si="3"/>
        <v xml:space="preserve"> </v>
      </c>
      <c r="F30" s="121" t="str">
        <f t="shared" si="3"/>
        <v xml:space="preserve"> </v>
      </c>
      <c r="G30" s="121" t="str">
        <f t="shared" si="3"/>
        <v xml:space="preserve"> </v>
      </c>
      <c r="H30" s="121" t="str">
        <f t="shared" si="3"/>
        <v xml:space="preserve"> </v>
      </c>
      <c r="I30" s="121" t="str">
        <f t="shared" si="3"/>
        <v xml:space="preserve"> </v>
      </c>
      <c r="J30" s="121" t="str">
        <f t="shared" si="3"/>
        <v xml:space="preserve"> </v>
      </c>
      <c r="K30" s="121" t="str">
        <f t="shared" si="3"/>
        <v xml:space="preserve"> </v>
      </c>
      <c r="L30" s="121" t="str">
        <f t="shared" si="3"/>
        <v xml:space="preserve"> </v>
      </c>
      <c r="M30" s="121" t="str">
        <f t="shared" si="3"/>
        <v xml:space="preserve"> </v>
      </c>
      <c r="N30" s="121" t="str">
        <f t="shared" si="3"/>
        <v xml:space="preserve"> </v>
      </c>
      <c r="O30" s="121" t="str">
        <f t="shared" si="3"/>
        <v xml:space="preserve"> </v>
      </c>
      <c r="P30" s="121" t="str">
        <f t="shared" si="3"/>
        <v xml:space="preserve"> </v>
      </c>
      <c r="Q30" s="121" t="str">
        <f t="shared" si="3"/>
        <v xml:space="preserve"> </v>
      </c>
      <c r="R30" s="121" t="str">
        <f t="shared" si="3"/>
        <v xml:space="preserve"> </v>
      </c>
      <c r="S30" s="121" t="str">
        <f t="shared" si="4"/>
        <v xml:space="preserve"> </v>
      </c>
      <c r="T30" s="121" t="str">
        <f t="shared" si="4"/>
        <v xml:space="preserve"> </v>
      </c>
      <c r="U30" s="121" t="str">
        <f t="shared" si="4"/>
        <v xml:space="preserve"> </v>
      </c>
      <c r="V30" s="121" t="str">
        <f t="shared" si="4"/>
        <v xml:space="preserve"> </v>
      </c>
      <c r="W30" s="121" t="str">
        <f t="shared" si="4"/>
        <v xml:space="preserve"> </v>
      </c>
      <c r="X30" s="121" t="str">
        <f t="shared" si="4"/>
        <v xml:space="preserve"> </v>
      </c>
      <c r="Y30" s="121" t="str">
        <f t="shared" si="4"/>
        <v xml:space="preserve"> </v>
      </c>
      <c r="Z30" s="121" t="str">
        <f t="shared" si="4"/>
        <v xml:space="preserve"> </v>
      </c>
      <c r="AA30" s="121" t="str">
        <f t="shared" si="4"/>
        <v xml:space="preserve"> </v>
      </c>
      <c r="AB30" s="121" t="str">
        <f t="shared" si="4"/>
        <v xml:space="preserve"> </v>
      </c>
      <c r="AC30" s="121" t="str">
        <f t="shared" si="4"/>
        <v xml:space="preserve"> </v>
      </c>
    </row>
    <row r="31" spans="1:29" ht="18.600000000000001" customHeight="1">
      <c r="A31" s="88" t="s">
        <v>177</v>
      </c>
      <c r="B31" s="87">
        <v>17</v>
      </c>
      <c r="C31" s="121" t="str">
        <f t="shared" si="3"/>
        <v xml:space="preserve"> </v>
      </c>
      <c r="D31" s="121" t="str">
        <f t="shared" si="3"/>
        <v xml:space="preserve"> </v>
      </c>
      <c r="E31" s="121" t="str">
        <f t="shared" si="3"/>
        <v xml:space="preserve"> </v>
      </c>
      <c r="F31" s="121" t="str">
        <f t="shared" si="3"/>
        <v xml:space="preserve"> </v>
      </c>
      <c r="G31" s="121" t="str">
        <f t="shared" si="3"/>
        <v xml:space="preserve"> </v>
      </c>
      <c r="H31" s="121" t="str">
        <f t="shared" si="3"/>
        <v xml:space="preserve"> </v>
      </c>
      <c r="I31" s="121" t="str">
        <f t="shared" si="3"/>
        <v xml:space="preserve"> </v>
      </c>
      <c r="J31" s="121" t="str">
        <f t="shared" si="3"/>
        <v xml:space="preserve"> </v>
      </c>
      <c r="K31" s="121" t="str">
        <f t="shared" si="3"/>
        <v xml:space="preserve"> </v>
      </c>
      <c r="L31" s="121" t="str">
        <f t="shared" si="3"/>
        <v xml:space="preserve"> </v>
      </c>
      <c r="M31" s="121" t="str">
        <f t="shared" si="3"/>
        <v xml:space="preserve"> </v>
      </c>
      <c r="N31" s="121" t="str">
        <f t="shared" si="3"/>
        <v xml:space="preserve"> </v>
      </c>
      <c r="O31" s="121" t="str">
        <f t="shared" si="3"/>
        <v xml:space="preserve"> </v>
      </c>
      <c r="P31" s="121" t="str">
        <f t="shared" si="3"/>
        <v xml:space="preserve"> </v>
      </c>
      <c r="Q31" s="121" t="str">
        <f t="shared" si="3"/>
        <v xml:space="preserve"> </v>
      </c>
      <c r="R31" s="121" t="str">
        <f t="shared" si="3"/>
        <v xml:space="preserve"> </v>
      </c>
      <c r="S31" s="121" t="str">
        <f t="shared" si="4"/>
        <v xml:space="preserve"> </v>
      </c>
      <c r="T31" s="121" t="str">
        <f t="shared" si="4"/>
        <v xml:space="preserve"> </v>
      </c>
      <c r="U31" s="121" t="str">
        <f t="shared" si="4"/>
        <v xml:space="preserve"> </v>
      </c>
      <c r="V31" s="121" t="str">
        <f t="shared" si="4"/>
        <v xml:space="preserve"> </v>
      </c>
      <c r="W31" s="121" t="str">
        <f t="shared" si="4"/>
        <v xml:space="preserve"> </v>
      </c>
      <c r="X31" s="121" t="str">
        <f t="shared" si="4"/>
        <v xml:space="preserve"> </v>
      </c>
      <c r="Y31" s="121" t="str">
        <f t="shared" si="4"/>
        <v xml:space="preserve"> </v>
      </c>
      <c r="Z31" s="121" t="str">
        <f t="shared" si="4"/>
        <v xml:space="preserve"> </v>
      </c>
      <c r="AA31" s="121" t="str">
        <f t="shared" si="4"/>
        <v xml:space="preserve"> </v>
      </c>
      <c r="AB31" s="121" t="str">
        <f t="shared" si="4"/>
        <v xml:space="preserve"> </v>
      </c>
      <c r="AC31" s="121" t="str">
        <f t="shared" si="4"/>
        <v xml:space="preserve"> </v>
      </c>
    </row>
    <row r="32" spans="1:29" ht="18.600000000000001" customHeight="1">
      <c r="A32" s="88" t="s">
        <v>178</v>
      </c>
      <c r="B32" s="87">
        <v>18</v>
      </c>
      <c r="C32" s="121" t="str">
        <f t="shared" si="3"/>
        <v xml:space="preserve"> </v>
      </c>
      <c r="D32" s="121" t="str">
        <f t="shared" si="3"/>
        <v xml:space="preserve"> </v>
      </c>
      <c r="E32" s="121" t="str">
        <f t="shared" si="3"/>
        <v xml:space="preserve"> </v>
      </c>
      <c r="F32" s="121" t="str">
        <f t="shared" si="3"/>
        <v xml:space="preserve"> </v>
      </c>
      <c r="G32" s="121" t="str">
        <f t="shared" si="3"/>
        <v xml:space="preserve"> </v>
      </c>
      <c r="H32" s="121" t="str">
        <f t="shared" si="3"/>
        <v xml:space="preserve"> </v>
      </c>
      <c r="I32" s="121" t="str">
        <f t="shared" si="3"/>
        <v xml:space="preserve"> </v>
      </c>
      <c r="J32" s="121" t="str">
        <f t="shared" si="3"/>
        <v xml:space="preserve"> </v>
      </c>
      <c r="K32" s="121" t="str">
        <f t="shared" si="3"/>
        <v xml:space="preserve"> </v>
      </c>
      <c r="L32" s="121" t="str">
        <f t="shared" si="3"/>
        <v xml:space="preserve"> </v>
      </c>
      <c r="M32" s="121" t="str">
        <f t="shared" si="3"/>
        <v xml:space="preserve"> </v>
      </c>
      <c r="N32" s="121" t="str">
        <f t="shared" si="3"/>
        <v xml:space="preserve"> </v>
      </c>
      <c r="O32" s="121" t="str">
        <f t="shared" si="3"/>
        <v xml:space="preserve"> </v>
      </c>
      <c r="P32" s="121" t="str">
        <f t="shared" si="3"/>
        <v xml:space="preserve"> </v>
      </c>
      <c r="Q32" s="121" t="str">
        <f t="shared" si="3"/>
        <v xml:space="preserve"> </v>
      </c>
      <c r="R32" s="121" t="str">
        <f t="shared" si="3"/>
        <v xml:space="preserve"> </v>
      </c>
      <c r="S32" s="121" t="str">
        <f t="shared" si="4"/>
        <v xml:space="preserve"> </v>
      </c>
      <c r="T32" s="121" t="str">
        <f t="shared" si="4"/>
        <v xml:space="preserve"> </v>
      </c>
      <c r="U32" s="121" t="str">
        <f t="shared" si="4"/>
        <v xml:space="preserve"> </v>
      </c>
      <c r="V32" s="121" t="str">
        <f t="shared" si="4"/>
        <v xml:space="preserve"> </v>
      </c>
      <c r="W32" s="121" t="str">
        <f t="shared" si="4"/>
        <v xml:space="preserve"> </v>
      </c>
      <c r="X32" s="121" t="str">
        <f t="shared" si="4"/>
        <v xml:space="preserve"> </v>
      </c>
      <c r="Y32" s="121" t="str">
        <f t="shared" si="4"/>
        <v xml:space="preserve"> </v>
      </c>
      <c r="Z32" s="121" t="str">
        <f t="shared" si="4"/>
        <v xml:space="preserve"> </v>
      </c>
      <c r="AA32" s="121" t="str">
        <f t="shared" si="4"/>
        <v xml:space="preserve"> </v>
      </c>
      <c r="AB32" s="121" t="str">
        <f t="shared" si="4"/>
        <v xml:space="preserve"> </v>
      </c>
      <c r="AC32" s="121" t="str">
        <f t="shared" si="4"/>
        <v xml:space="preserve"> </v>
      </c>
    </row>
    <row r="33" spans="1:29" ht="18.600000000000001" customHeight="1">
      <c r="A33" s="88" t="s">
        <v>179</v>
      </c>
      <c r="B33" s="87">
        <v>19</v>
      </c>
      <c r="C33" s="121" t="str">
        <f t="shared" si="3"/>
        <v xml:space="preserve"> </v>
      </c>
      <c r="D33" s="121" t="str">
        <f t="shared" si="3"/>
        <v xml:space="preserve"> </v>
      </c>
      <c r="E33" s="121" t="str">
        <f t="shared" si="3"/>
        <v xml:space="preserve"> </v>
      </c>
      <c r="F33" s="121" t="str">
        <f t="shared" si="3"/>
        <v xml:space="preserve"> </v>
      </c>
      <c r="G33" s="121" t="str">
        <f t="shared" si="3"/>
        <v xml:space="preserve"> </v>
      </c>
      <c r="H33" s="121" t="str">
        <f t="shared" si="3"/>
        <v xml:space="preserve"> </v>
      </c>
      <c r="I33" s="121" t="str">
        <f t="shared" si="3"/>
        <v xml:space="preserve"> </v>
      </c>
      <c r="J33" s="121" t="str">
        <f t="shared" si="3"/>
        <v xml:space="preserve"> </v>
      </c>
      <c r="K33" s="121" t="str">
        <f t="shared" si="3"/>
        <v xml:space="preserve"> </v>
      </c>
      <c r="L33" s="121" t="str">
        <f t="shared" si="3"/>
        <v xml:space="preserve"> </v>
      </c>
      <c r="M33" s="121" t="str">
        <f t="shared" si="3"/>
        <v xml:space="preserve"> </v>
      </c>
      <c r="N33" s="121" t="str">
        <f t="shared" si="3"/>
        <v xml:space="preserve"> </v>
      </c>
      <c r="O33" s="121" t="str">
        <f t="shared" si="3"/>
        <v xml:space="preserve"> </v>
      </c>
      <c r="P33" s="121" t="str">
        <f t="shared" si="3"/>
        <v xml:space="preserve"> </v>
      </c>
      <c r="Q33" s="121" t="str">
        <f t="shared" si="3"/>
        <v xml:space="preserve"> </v>
      </c>
      <c r="R33" s="121" t="str">
        <f t="shared" si="3"/>
        <v xml:space="preserve"> </v>
      </c>
      <c r="S33" s="121" t="str">
        <f t="shared" si="4"/>
        <v xml:space="preserve"> </v>
      </c>
      <c r="T33" s="121" t="str">
        <f t="shared" si="4"/>
        <v xml:space="preserve"> </v>
      </c>
      <c r="U33" s="121" t="str">
        <f t="shared" si="4"/>
        <v xml:space="preserve"> </v>
      </c>
      <c r="V33" s="121" t="str">
        <f t="shared" si="4"/>
        <v xml:space="preserve"> </v>
      </c>
      <c r="W33" s="121" t="str">
        <f t="shared" si="4"/>
        <v xml:space="preserve"> </v>
      </c>
      <c r="X33" s="121" t="str">
        <f t="shared" si="4"/>
        <v xml:space="preserve"> </v>
      </c>
      <c r="Y33" s="121" t="str">
        <f t="shared" si="4"/>
        <v xml:space="preserve"> </v>
      </c>
      <c r="Z33" s="121" t="str">
        <f t="shared" si="4"/>
        <v xml:space="preserve"> </v>
      </c>
      <c r="AA33" s="121" t="str">
        <f t="shared" si="4"/>
        <v xml:space="preserve"> </v>
      </c>
      <c r="AB33" s="121" t="str">
        <f t="shared" si="4"/>
        <v xml:space="preserve"> </v>
      </c>
      <c r="AC33" s="121" t="str">
        <f t="shared" si="4"/>
        <v xml:space="preserve"> </v>
      </c>
    </row>
    <row r="34" spans="1:29" ht="18.600000000000001" customHeight="1">
      <c r="A34" s="88" t="s">
        <v>180</v>
      </c>
      <c r="B34" s="87">
        <v>20</v>
      </c>
      <c r="C34" s="121" t="str">
        <f t="shared" si="3"/>
        <v xml:space="preserve"> </v>
      </c>
      <c r="D34" s="121" t="str">
        <f t="shared" si="3"/>
        <v xml:space="preserve"> </v>
      </c>
      <c r="E34" s="121" t="str">
        <f t="shared" si="3"/>
        <v xml:space="preserve"> </v>
      </c>
      <c r="F34" s="121" t="str">
        <f t="shared" si="3"/>
        <v xml:space="preserve"> </v>
      </c>
      <c r="G34" s="121" t="str">
        <f t="shared" si="3"/>
        <v xml:space="preserve"> </v>
      </c>
      <c r="H34" s="121" t="str">
        <f t="shared" si="3"/>
        <v xml:space="preserve"> </v>
      </c>
      <c r="I34" s="121" t="str">
        <f t="shared" si="3"/>
        <v xml:space="preserve"> </v>
      </c>
      <c r="J34" s="121" t="str">
        <f t="shared" si="3"/>
        <v xml:space="preserve"> </v>
      </c>
      <c r="K34" s="121" t="str">
        <f t="shared" si="3"/>
        <v xml:space="preserve"> </v>
      </c>
      <c r="L34" s="121" t="str">
        <f t="shared" si="3"/>
        <v xml:space="preserve"> </v>
      </c>
      <c r="M34" s="121" t="str">
        <f t="shared" si="3"/>
        <v xml:space="preserve"> </v>
      </c>
      <c r="N34" s="121" t="str">
        <f t="shared" si="3"/>
        <v xml:space="preserve"> </v>
      </c>
      <c r="O34" s="121" t="str">
        <f t="shared" si="3"/>
        <v xml:space="preserve"> </v>
      </c>
      <c r="P34" s="121" t="str">
        <f t="shared" si="3"/>
        <v xml:space="preserve"> </v>
      </c>
      <c r="Q34" s="121" t="str">
        <f t="shared" si="3"/>
        <v xml:space="preserve"> </v>
      </c>
      <c r="R34" s="121" t="str">
        <f t="shared" si="3"/>
        <v xml:space="preserve"> </v>
      </c>
      <c r="S34" s="121" t="str">
        <f t="shared" si="4"/>
        <v xml:space="preserve"> </v>
      </c>
      <c r="T34" s="121" t="str">
        <f t="shared" si="4"/>
        <v xml:space="preserve"> </v>
      </c>
      <c r="U34" s="121" t="str">
        <f t="shared" si="4"/>
        <v xml:space="preserve"> </v>
      </c>
      <c r="V34" s="121" t="str">
        <f t="shared" si="4"/>
        <v xml:space="preserve"> </v>
      </c>
      <c r="W34" s="121" t="str">
        <f t="shared" si="4"/>
        <v xml:space="preserve"> </v>
      </c>
      <c r="X34" s="121" t="str">
        <f t="shared" si="4"/>
        <v xml:space="preserve"> </v>
      </c>
      <c r="Y34" s="121" t="str">
        <f t="shared" si="4"/>
        <v xml:space="preserve"> </v>
      </c>
      <c r="Z34" s="121" t="str">
        <f t="shared" si="4"/>
        <v xml:space="preserve"> </v>
      </c>
      <c r="AA34" s="121" t="str">
        <f t="shared" si="4"/>
        <v xml:space="preserve"> </v>
      </c>
      <c r="AB34" s="121" t="str">
        <f t="shared" si="4"/>
        <v xml:space="preserve"> </v>
      </c>
      <c r="AC34" s="121" t="str">
        <f t="shared" si="4"/>
        <v xml:space="preserve"> </v>
      </c>
    </row>
    <row r="35" spans="1:29" ht="18.600000000000001" customHeight="1">
      <c r="A35" s="88" t="s">
        <v>181</v>
      </c>
      <c r="B35" s="87">
        <v>21</v>
      </c>
      <c r="C35" s="121" t="str">
        <f>IF(C$17&gt;=1,"AlO"," ")</f>
        <v xml:space="preserve"> </v>
      </c>
      <c r="D35" s="121" t="str">
        <f>IF(D$17&gt;=1,"AlO"," ")</f>
        <v xml:space="preserve"> </v>
      </c>
      <c r="E35" s="121" t="str">
        <f t="shared" ref="E35:AC35" si="5">IF(E$17&gt;=1,"AlO"," ")</f>
        <v xml:space="preserve"> </v>
      </c>
      <c r="F35" s="121" t="str">
        <f t="shared" si="5"/>
        <v xml:space="preserve"> </v>
      </c>
      <c r="G35" s="121" t="str">
        <f t="shared" si="5"/>
        <v xml:space="preserve"> </v>
      </c>
      <c r="H35" s="121" t="str">
        <f t="shared" si="5"/>
        <v xml:space="preserve"> </v>
      </c>
      <c r="I35" s="121" t="str">
        <f t="shared" si="5"/>
        <v xml:space="preserve"> </v>
      </c>
      <c r="J35" s="121" t="str">
        <f t="shared" si="5"/>
        <v xml:space="preserve"> </v>
      </c>
      <c r="K35" s="121" t="str">
        <f t="shared" si="5"/>
        <v xml:space="preserve"> </v>
      </c>
      <c r="L35" s="121" t="str">
        <f t="shared" si="5"/>
        <v xml:space="preserve"> </v>
      </c>
      <c r="M35" s="121" t="str">
        <f t="shared" si="5"/>
        <v xml:space="preserve"> </v>
      </c>
      <c r="N35" s="121" t="str">
        <f t="shared" si="5"/>
        <v xml:space="preserve"> </v>
      </c>
      <c r="O35" s="121" t="str">
        <f t="shared" si="5"/>
        <v xml:space="preserve"> </v>
      </c>
      <c r="P35" s="121" t="str">
        <f t="shared" si="5"/>
        <v xml:space="preserve"> </v>
      </c>
      <c r="Q35" s="121" t="str">
        <f t="shared" si="5"/>
        <v xml:space="preserve"> </v>
      </c>
      <c r="R35" s="121" t="str">
        <f t="shared" si="5"/>
        <v xml:space="preserve"> </v>
      </c>
      <c r="S35" s="121" t="str">
        <f t="shared" si="5"/>
        <v xml:space="preserve"> </v>
      </c>
      <c r="T35" s="121" t="str">
        <f t="shared" si="5"/>
        <v xml:space="preserve"> </v>
      </c>
      <c r="U35" s="121" t="str">
        <f t="shared" si="5"/>
        <v xml:space="preserve"> </v>
      </c>
      <c r="V35" s="121" t="str">
        <f t="shared" si="5"/>
        <v xml:space="preserve"> </v>
      </c>
      <c r="W35" s="121" t="str">
        <f t="shared" si="5"/>
        <v xml:space="preserve"> </v>
      </c>
      <c r="X35" s="121" t="str">
        <f t="shared" si="5"/>
        <v xml:space="preserve"> </v>
      </c>
      <c r="Y35" s="121" t="str">
        <f t="shared" si="5"/>
        <v xml:space="preserve"> </v>
      </c>
      <c r="Z35" s="121" t="str">
        <f t="shared" si="5"/>
        <v xml:space="preserve"> </v>
      </c>
      <c r="AA35" s="121" t="str">
        <f t="shared" si="5"/>
        <v xml:space="preserve"> </v>
      </c>
      <c r="AB35" s="121" t="str">
        <f t="shared" si="5"/>
        <v xml:space="preserve"> </v>
      </c>
      <c r="AC35" s="121" t="str">
        <f t="shared" si="5"/>
        <v xml:space="preserve"> </v>
      </c>
    </row>
    <row r="36" spans="1:29" ht="18.600000000000001" customHeight="1">
      <c r="A36" s="88" t="s">
        <v>182</v>
      </c>
      <c r="B36" s="87">
        <v>22</v>
      </c>
      <c r="C36" s="177" t="str">
        <f t="shared" ref="C36:R37" si="6">IF(C$17&gt;=1,"0"," ")</f>
        <v xml:space="preserve"> </v>
      </c>
      <c r="D36" s="177" t="str">
        <f t="shared" si="6"/>
        <v xml:space="preserve"> </v>
      </c>
      <c r="E36" s="177" t="str">
        <f t="shared" si="6"/>
        <v xml:space="preserve"> </v>
      </c>
      <c r="F36" s="177" t="str">
        <f t="shared" si="6"/>
        <v xml:space="preserve"> </v>
      </c>
      <c r="G36" s="177" t="str">
        <f t="shared" si="6"/>
        <v xml:space="preserve"> </v>
      </c>
      <c r="H36" s="177" t="str">
        <f t="shared" si="6"/>
        <v xml:space="preserve"> </v>
      </c>
      <c r="I36" s="177" t="str">
        <f t="shared" si="6"/>
        <v xml:space="preserve"> </v>
      </c>
      <c r="J36" s="177" t="str">
        <f t="shared" si="6"/>
        <v xml:space="preserve"> </v>
      </c>
      <c r="K36" s="177" t="str">
        <f t="shared" si="6"/>
        <v xml:space="preserve"> </v>
      </c>
      <c r="L36" s="177" t="str">
        <f t="shared" si="6"/>
        <v xml:space="preserve"> </v>
      </c>
      <c r="M36" s="177" t="str">
        <f t="shared" si="6"/>
        <v xml:space="preserve"> </v>
      </c>
      <c r="N36" s="177" t="str">
        <f t="shared" si="6"/>
        <v xml:space="preserve"> </v>
      </c>
      <c r="O36" s="177" t="str">
        <f t="shared" si="6"/>
        <v xml:space="preserve"> </v>
      </c>
      <c r="P36" s="177" t="str">
        <f t="shared" si="6"/>
        <v xml:space="preserve"> </v>
      </c>
      <c r="Q36" s="177" t="str">
        <f t="shared" si="6"/>
        <v xml:space="preserve"> </v>
      </c>
      <c r="R36" s="177" t="str">
        <f t="shared" si="6"/>
        <v xml:space="preserve"> </v>
      </c>
      <c r="S36" s="177" t="str">
        <f t="shared" ref="S36:AC37" si="7">IF(S$17&gt;=1,"0"," ")</f>
        <v xml:space="preserve"> </v>
      </c>
      <c r="T36" s="177" t="str">
        <f t="shared" si="7"/>
        <v xml:space="preserve"> </v>
      </c>
      <c r="U36" s="177" t="str">
        <f t="shared" si="7"/>
        <v xml:space="preserve"> </v>
      </c>
      <c r="V36" s="177" t="str">
        <f t="shared" si="7"/>
        <v xml:space="preserve"> </v>
      </c>
      <c r="W36" s="177" t="str">
        <f t="shared" si="7"/>
        <v xml:space="preserve"> </v>
      </c>
      <c r="X36" s="177" t="str">
        <f t="shared" si="7"/>
        <v xml:space="preserve"> </v>
      </c>
      <c r="Y36" s="177" t="str">
        <f t="shared" si="7"/>
        <v xml:space="preserve"> </v>
      </c>
      <c r="Z36" s="177" t="str">
        <f t="shared" si="7"/>
        <v xml:space="preserve"> </v>
      </c>
      <c r="AA36" s="177" t="str">
        <f t="shared" si="7"/>
        <v xml:space="preserve"> </v>
      </c>
      <c r="AB36" s="177" t="str">
        <f t="shared" si="7"/>
        <v xml:space="preserve"> </v>
      </c>
      <c r="AC36" s="177" t="str">
        <f t="shared" si="7"/>
        <v xml:space="preserve"> </v>
      </c>
    </row>
    <row r="37" spans="1:29" s="4" customFormat="1" ht="18.600000000000001" customHeight="1">
      <c r="A37" s="88" t="s">
        <v>183</v>
      </c>
      <c r="B37" s="87">
        <v>23</v>
      </c>
      <c r="C37" s="177" t="str">
        <f t="shared" si="6"/>
        <v xml:space="preserve"> </v>
      </c>
      <c r="D37" s="177" t="str">
        <f t="shared" si="6"/>
        <v xml:space="preserve"> </v>
      </c>
      <c r="E37" s="177" t="str">
        <f t="shared" si="6"/>
        <v xml:space="preserve"> </v>
      </c>
      <c r="F37" s="177" t="str">
        <f t="shared" si="6"/>
        <v xml:space="preserve"> </v>
      </c>
      <c r="G37" s="177" t="str">
        <f t="shared" si="6"/>
        <v xml:space="preserve"> </v>
      </c>
      <c r="H37" s="177" t="str">
        <f t="shared" si="6"/>
        <v xml:space="preserve"> </v>
      </c>
      <c r="I37" s="177" t="str">
        <f t="shared" si="6"/>
        <v xml:space="preserve"> </v>
      </c>
      <c r="J37" s="177" t="str">
        <f t="shared" si="6"/>
        <v xml:space="preserve"> </v>
      </c>
      <c r="K37" s="177" t="str">
        <f t="shared" si="6"/>
        <v xml:space="preserve"> </v>
      </c>
      <c r="L37" s="177" t="str">
        <f t="shared" si="6"/>
        <v xml:space="preserve"> </v>
      </c>
      <c r="M37" s="177" t="str">
        <f t="shared" si="6"/>
        <v xml:space="preserve"> </v>
      </c>
      <c r="N37" s="177" t="str">
        <f t="shared" si="6"/>
        <v xml:space="preserve"> </v>
      </c>
      <c r="O37" s="177" t="str">
        <f t="shared" si="6"/>
        <v xml:space="preserve"> </v>
      </c>
      <c r="P37" s="177" t="str">
        <f t="shared" si="6"/>
        <v xml:space="preserve"> </v>
      </c>
      <c r="Q37" s="177" t="str">
        <f t="shared" si="6"/>
        <v xml:space="preserve"> </v>
      </c>
      <c r="R37" s="177" t="str">
        <f t="shared" si="6"/>
        <v xml:space="preserve"> </v>
      </c>
      <c r="S37" s="177" t="str">
        <f t="shared" si="7"/>
        <v xml:space="preserve"> </v>
      </c>
      <c r="T37" s="177" t="str">
        <f t="shared" si="7"/>
        <v xml:space="preserve"> </v>
      </c>
      <c r="U37" s="177" t="str">
        <f t="shared" si="7"/>
        <v xml:space="preserve"> </v>
      </c>
      <c r="V37" s="177" t="str">
        <f t="shared" si="7"/>
        <v xml:space="preserve"> </v>
      </c>
      <c r="W37" s="177" t="str">
        <f t="shared" si="7"/>
        <v xml:space="preserve"> </v>
      </c>
      <c r="X37" s="177" t="str">
        <f t="shared" si="7"/>
        <v xml:space="preserve"> </v>
      </c>
      <c r="Y37" s="177" t="str">
        <f t="shared" si="7"/>
        <v xml:space="preserve"> </v>
      </c>
      <c r="Z37" s="177" t="str">
        <f t="shared" si="7"/>
        <v xml:space="preserve"> </v>
      </c>
      <c r="AA37" s="177" t="str">
        <f t="shared" si="7"/>
        <v xml:space="preserve"> </v>
      </c>
      <c r="AB37" s="177" t="str">
        <f t="shared" si="7"/>
        <v xml:space="preserve"> </v>
      </c>
      <c r="AC37" s="177" t="str">
        <f t="shared" si="7"/>
        <v xml:space="preserve"> </v>
      </c>
    </row>
    <row r="38" spans="1:29" s="4" customFormat="1" ht="18.600000000000001" customHeight="1">
      <c r="A38" s="88" t="s">
        <v>184</v>
      </c>
      <c r="B38" s="87">
        <v>24</v>
      </c>
      <c r="C38" s="114"/>
      <c r="D38" s="112"/>
      <c r="E38" s="112"/>
      <c r="F38" s="112"/>
      <c r="G38" s="112"/>
      <c r="H38" s="112"/>
      <c r="I38" s="113"/>
      <c r="J38" s="114"/>
      <c r="K38" s="112"/>
      <c r="L38" s="112"/>
      <c r="M38" s="112"/>
      <c r="N38" s="112"/>
      <c r="O38" s="112"/>
      <c r="P38" s="112"/>
      <c r="Q38" s="136"/>
      <c r="R38" s="112"/>
      <c r="S38" s="112"/>
      <c r="T38" s="112"/>
      <c r="U38" s="112"/>
      <c r="V38" s="112"/>
      <c r="W38" s="112"/>
      <c r="X38" s="154"/>
      <c r="Y38" s="112"/>
      <c r="Z38" s="154"/>
      <c r="AA38" s="148"/>
      <c r="AB38" s="112"/>
      <c r="AC38" s="142"/>
    </row>
    <row r="39" spans="1:29" s="4" customFormat="1" ht="18.600000000000001" customHeight="1">
      <c r="A39" s="85" t="s">
        <v>185</v>
      </c>
      <c r="B39" s="87">
        <v>25</v>
      </c>
      <c r="C39" s="114"/>
      <c r="D39" s="112"/>
      <c r="E39" s="112"/>
      <c r="F39" s="112"/>
      <c r="G39" s="112"/>
      <c r="H39" s="112"/>
      <c r="I39" s="113"/>
      <c r="J39" s="114"/>
      <c r="K39" s="112"/>
      <c r="L39" s="112"/>
      <c r="M39" s="112"/>
      <c r="N39" s="112"/>
      <c r="O39" s="112"/>
      <c r="P39" s="112"/>
      <c r="Q39" s="136"/>
      <c r="R39" s="112"/>
      <c r="S39" s="112"/>
      <c r="T39" s="112"/>
      <c r="U39" s="112"/>
      <c r="V39" s="112"/>
      <c r="W39" s="112"/>
      <c r="X39" s="154"/>
      <c r="Y39" s="112"/>
      <c r="Z39" s="154"/>
      <c r="AA39" s="148"/>
      <c r="AB39" s="112"/>
      <c r="AC39" s="142"/>
    </row>
    <row r="40" spans="1:29" s="4" customFormat="1" ht="18.600000000000001" customHeight="1">
      <c r="A40" s="91" t="s">
        <v>186</v>
      </c>
      <c r="B40" s="87">
        <v>26</v>
      </c>
      <c r="C40" s="177" t="str">
        <f>IF(C$17&gt;=1,"L"," ")</f>
        <v xml:space="preserve"> </v>
      </c>
      <c r="D40" s="177" t="str">
        <f t="shared" ref="D40:AC41" si="8">IF(D$17&gt;=1,"L"," ")</f>
        <v xml:space="preserve"> </v>
      </c>
      <c r="E40" s="177" t="str">
        <f t="shared" si="8"/>
        <v xml:space="preserve"> </v>
      </c>
      <c r="F40" s="177" t="str">
        <f t="shared" si="8"/>
        <v xml:space="preserve"> </v>
      </c>
      <c r="G40" s="177" t="str">
        <f t="shared" si="8"/>
        <v xml:space="preserve"> </v>
      </c>
      <c r="H40" s="177" t="str">
        <f t="shared" si="8"/>
        <v xml:space="preserve"> </v>
      </c>
      <c r="I40" s="177" t="str">
        <f t="shared" si="8"/>
        <v xml:space="preserve"> </v>
      </c>
      <c r="J40" s="177" t="str">
        <f t="shared" si="8"/>
        <v xml:space="preserve"> </v>
      </c>
      <c r="K40" s="177" t="str">
        <f t="shared" si="8"/>
        <v xml:space="preserve"> </v>
      </c>
      <c r="L40" s="177" t="str">
        <f t="shared" si="8"/>
        <v xml:space="preserve"> </v>
      </c>
      <c r="M40" s="177" t="str">
        <f t="shared" si="8"/>
        <v xml:space="preserve"> </v>
      </c>
      <c r="N40" s="177" t="str">
        <f t="shared" si="8"/>
        <v xml:space="preserve"> </v>
      </c>
      <c r="O40" s="177" t="str">
        <f t="shared" si="8"/>
        <v xml:space="preserve"> </v>
      </c>
      <c r="P40" s="177" t="str">
        <f t="shared" si="8"/>
        <v xml:space="preserve"> </v>
      </c>
      <c r="Q40" s="177" t="str">
        <f t="shared" si="8"/>
        <v xml:space="preserve"> </v>
      </c>
      <c r="R40" s="177" t="str">
        <f t="shared" si="8"/>
        <v xml:space="preserve"> </v>
      </c>
      <c r="S40" s="177" t="str">
        <f t="shared" si="8"/>
        <v xml:space="preserve"> </v>
      </c>
      <c r="T40" s="177" t="str">
        <f t="shared" si="8"/>
        <v xml:space="preserve"> </v>
      </c>
      <c r="U40" s="177" t="str">
        <f t="shared" si="8"/>
        <v xml:space="preserve"> </v>
      </c>
      <c r="V40" s="177" t="str">
        <f t="shared" si="8"/>
        <v xml:space="preserve"> </v>
      </c>
      <c r="W40" s="177" t="str">
        <f t="shared" si="8"/>
        <v xml:space="preserve"> </v>
      </c>
      <c r="X40" s="177" t="str">
        <f t="shared" si="8"/>
        <v xml:space="preserve"> </v>
      </c>
      <c r="Y40" s="177" t="str">
        <f t="shared" si="8"/>
        <v xml:space="preserve"> </v>
      </c>
      <c r="Z40" s="177" t="str">
        <f t="shared" si="8"/>
        <v xml:space="preserve"> </v>
      </c>
      <c r="AA40" s="177" t="str">
        <f t="shared" si="8"/>
        <v xml:space="preserve"> </v>
      </c>
      <c r="AB40" s="177" t="str">
        <f t="shared" si="8"/>
        <v xml:space="preserve"> </v>
      </c>
      <c r="AC40" s="177" t="str">
        <f t="shared" si="8"/>
        <v xml:space="preserve"> </v>
      </c>
    </row>
    <row r="41" spans="1:29" s="4" customFormat="1" ht="18.600000000000001" customHeight="1">
      <c r="A41" s="91" t="s">
        <v>187</v>
      </c>
      <c r="B41" s="87">
        <v>27</v>
      </c>
      <c r="C41" s="177" t="str">
        <f>IF(C$17&gt;=1,"L"," ")</f>
        <v xml:space="preserve"> </v>
      </c>
      <c r="D41" s="177" t="str">
        <f t="shared" si="8"/>
        <v xml:space="preserve"> </v>
      </c>
      <c r="E41" s="177" t="str">
        <f t="shared" si="8"/>
        <v xml:space="preserve"> </v>
      </c>
      <c r="F41" s="177" t="str">
        <f t="shared" si="8"/>
        <v xml:space="preserve"> </v>
      </c>
      <c r="G41" s="177" t="str">
        <f t="shared" si="8"/>
        <v xml:space="preserve"> </v>
      </c>
      <c r="H41" s="177" t="str">
        <f t="shared" si="8"/>
        <v xml:space="preserve"> </v>
      </c>
      <c r="I41" s="177" t="str">
        <f t="shared" si="8"/>
        <v xml:space="preserve"> </v>
      </c>
      <c r="J41" s="177" t="str">
        <f t="shared" si="8"/>
        <v xml:space="preserve"> </v>
      </c>
      <c r="K41" s="177" t="str">
        <f t="shared" si="8"/>
        <v xml:space="preserve"> </v>
      </c>
      <c r="L41" s="177" t="str">
        <f t="shared" si="8"/>
        <v xml:space="preserve"> </v>
      </c>
      <c r="M41" s="177" t="str">
        <f t="shared" si="8"/>
        <v xml:space="preserve"> </v>
      </c>
      <c r="N41" s="177" t="str">
        <f t="shared" si="8"/>
        <v xml:space="preserve"> </v>
      </c>
      <c r="O41" s="177" t="str">
        <f t="shared" si="8"/>
        <v xml:space="preserve"> </v>
      </c>
      <c r="P41" s="177" t="str">
        <f t="shared" si="8"/>
        <v xml:space="preserve"> </v>
      </c>
      <c r="Q41" s="177" t="str">
        <f t="shared" si="8"/>
        <v xml:space="preserve"> </v>
      </c>
      <c r="R41" s="177" t="str">
        <f t="shared" si="8"/>
        <v xml:space="preserve"> </v>
      </c>
      <c r="S41" s="177" t="str">
        <f t="shared" si="8"/>
        <v xml:space="preserve"> </v>
      </c>
      <c r="T41" s="177" t="str">
        <f t="shared" si="8"/>
        <v xml:space="preserve"> </v>
      </c>
      <c r="U41" s="177" t="str">
        <f t="shared" si="8"/>
        <v xml:space="preserve"> </v>
      </c>
      <c r="V41" s="177" t="str">
        <f t="shared" si="8"/>
        <v xml:space="preserve"> </v>
      </c>
      <c r="W41" s="177" t="str">
        <f t="shared" si="8"/>
        <v xml:space="preserve"> </v>
      </c>
      <c r="X41" s="177" t="str">
        <f t="shared" si="8"/>
        <v xml:space="preserve"> </v>
      </c>
      <c r="Y41" s="177" t="str">
        <f t="shared" si="8"/>
        <v xml:space="preserve"> </v>
      </c>
      <c r="Z41" s="177" t="str">
        <f t="shared" si="8"/>
        <v xml:space="preserve"> </v>
      </c>
      <c r="AA41" s="177" t="str">
        <f t="shared" si="8"/>
        <v xml:space="preserve"> </v>
      </c>
      <c r="AB41" s="177" t="str">
        <f t="shared" si="8"/>
        <v xml:space="preserve"> </v>
      </c>
      <c r="AC41" s="177" t="str">
        <f t="shared" si="8"/>
        <v xml:space="preserve"> </v>
      </c>
    </row>
    <row r="42" spans="1:29" s="4" customFormat="1" ht="18.600000000000001" customHeight="1">
      <c r="A42" s="91" t="s">
        <v>188</v>
      </c>
      <c r="B42" s="87">
        <v>28</v>
      </c>
      <c r="C42" s="114"/>
      <c r="D42" s="112"/>
      <c r="E42" s="112"/>
      <c r="F42" s="112"/>
      <c r="G42" s="112"/>
      <c r="H42" s="112"/>
      <c r="I42" s="113"/>
      <c r="J42" s="114"/>
      <c r="K42" s="112"/>
      <c r="L42" s="112"/>
      <c r="M42" s="112"/>
      <c r="N42" s="112"/>
      <c r="O42" s="112"/>
      <c r="P42" s="112"/>
      <c r="Q42" s="136"/>
      <c r="R42" s="112"/>
      <c r="S42" s="112"/>
      <c r="T42" s="112"/>
      <c r="U42" s="112"/>
      <c r="V42" s="112"/>
      <c r="W42" s="112"/>
      <c r="X42" s="154"/>
      <c r="Y42" s="112"/>
      <c r="Z42" s="154"/>
      <c r="AA42" s="148"/>
      <c r="AB42" s="112"/>
      <c r="AC42" s="142"/>
    </row>
    <row r="43" spans="1:29" s="4" customFormat="1" ht="18.600000000000001" customHeight="1">
      <c r="A43" s="91" t="s">
        <v>189</v>
      </c>
      <c r="B43" s="87">
        <v>29</v>
      </c>
      <c r="C43" s="114"/>
      <c r="D43" s="112"/>
      <c r="E43" s="112"/>
      <c r="F43" s="112"/>
      <c r="G43" s="112"/>
      <c r="H43" s="112"/>
      <c r="I43" s="113"/>
      <c r="J43" s="114"/>
      <c r="K43" s="112"/>
      <c r="L43" s="112"/>
      <c r="M43" s="112"/>
      <c r="N43" s="112"/>
      <c r="O43" s="112"/>
      <c r="P43" s="112"/>
      <c r="Q43" s="136"/>
      <c r="R43" s="112"/>
      <c r="S43" s="112"/>
      <c r="T43" s="112"/>
      <c r="U43" s="112"/>
      <c r="V43" s="112"/>
      <c r="W43" s="112"/>
      <c r="X43" s="154"/>
      <c r="Y43" s="112"/>
      <c r="Z43" s="154"/>
      <c r="AA43" s="148"/>
      <c r="AB43" s="112"/>
      <c r="AC43" s="142"/>
    </row>
    <row r="44" spans="1:29" s="4" customFormat="1" ht="18.600000000000001" customHeight="1">
      <c r="A44" s="91" t="s">
        <v>190</v>
      </c>
      <c r="B44" s="87">
        <v>30</v>
      </c>
      <c r="C44" s="114"/>
      <c r="D44" s="112"/>
      <c r="E44" s="112"/>
      <c r="F44" s="112"/>
      <c r="G44" s="112"/>
      <c r="H44" s="112"/>
      <c r="I44" s="113"/>
      <c r="J44" s="114"/>
      <c r="K44" s="112"/>
      <c r="L44" s="112"/>
      <c r="M44" s="112"/>
      <c r="N44" s="112"/>
      <c r="O44" s="112"/>
      <c r="P44" s="112"/>
      <c r="Q44" s="136"/>
      <c r="R44" s="112"/>
      <c r="S44" s="112"/>
      <c r="T44" s="112"/>
      <c r="U44" s="112"/>
      <c r="V44" s="112"/>
      <c r="W44" s="112"/>
      <c r="X44" s="154"/>
      <c r="Y44" s="112"/>
      <c r="Z44" s="154"/>
      <c r="AA44" s="148"/>
      <c r="AB44" s="112"/>
      <c r="AC44" s="142"/>
    </row>
    <row r="45" spans="1:29" s="4" customFormat="1" ht="18.600000000000001" customHeight="1">
      <c r="A45" s="91" t="s">
        <v>191</v>
      </c>
      <c r="B45" s="87">
        <v>31</v>
      </c>
      <c r="C45" s="177" t="str">
        <f>IF(C$17&gt;=1,"L"," ")</f>
        <v xml:space="preserve"> </v>
      </c>
      <c r="D45" s="177" t="str">
        <f t="shared" ref="D45:AC45" si="9">IF(D$17&gt;=1,"L"," ")</f>
        <v xml:space="preserve"> </v>
      </c>
      <c r="E45" s="177" t="str">
        <f t="shared" si="9"/>
        <v xml:space="preserve"> </v>
      </c>
      <c r="F45" s="177" t="str">
        <f t="shared" si="9"/>
        <v xml:space="preserve"> </v>
      </c>
      <c r="G45" s="177" t="str">
        <f t="shared" si="9"/>
        <v xml:space="preserve"> </v>
      </c>
      <c r="H45" s="177" t="str">
        <f t="shared" si="9"/>
        <v xml:space="preserve"> </v>
      </c>
      <c r="I45" s="177" t="str">
        <f t="shared" si="9"/>
        <v xml:space="preserve"> </v>
      </c>
      <c r="J45" s="177" t="str">
        <f t="shared" si="9"/>
        <v xml:space="preserve"> </v>
      </c>
      <c r="K45" s="177" t="str">
        <f t="shared" si="9"/>
        <v xml:space="preserve"> </v>
      </c>
      <c r="L45" s="177" t="str">
        <f t="shared" si="9"/>
        <v xml:space="preserve"> </v>
      </c>
      <c r="M45" s="177" t="str">
        <f t="shared" si="9"/>
        <v xml:space="preserve"> </v>
      </c>
      <c r="N45" s="177" t="str">
        <f t="shared" si="9"/>
        <v xml:space="preserve"> </v>
      </c>
      <c r="O45" s="177" t="str">
        <f t="shared" si="9"/>
        <v xml:space="preserve"> </v>
      </c>
      <c r="P45" s="177" t="str">
        <f t="shared" si="9"/>
        <v xml:space="preserve"> </v>
      </c>
      <c r="Q45" s="177" t="str">
        <f t="shared" si="9"/>
        <v xml:space="preserve"> </v>
      </c>
      <c r="R45" s="177" t="str">
        <f t="shared" si="9"/>
        <v xml:space="preserve"> </v>
      </c>
      <c r="S45" s="177" t="str">
        <f t="shared" si="9"/>
        <v xml:space="preserve"> </v>
      </c>
      <c r="T45" s="177" t="str">
        <f t="shared" si="9"/>
        <v xml:space="preserve"> </v>
      </c>
      <c r="U45" s="177" t="str">
        <f t="shared" si="9"/>
        <v xml:space="preserve"> </v>
      </c>
      <c r="V45" s="177" t="str">
        <f t="shared" si="9"/>
        <v xml:space="preserve"> </v>
      </c>
      <c r="W45" s="177" t="str">
        <f t="shared" si="9"/>
        <v xml:space="preserve"> </v>
      </c>
      <c r="X45" s="177" t="str">
        <f t="shared" si="9"/>
        <v xml:space="preserve"> </v>
      </c>
      <c r="Y45" s="177" t="str">
        <f t="shared" si="9"/>
        <v xml:space="preserve"> </v>
      </c>
      <c r="Z45" s="177" t="str">
        <f t="shared" si="9"/>
        <v xml:space="preserve"> </v>
      </c>
      <c r="AA45" s="177" t="str">
        <f t="shared" si="9"/>
        <v xml:space="preserve"> </v>
      </c>
      <c r="AB45" s="177" t="str">
        <f t="shared" si="9"/>
        <v xml:space="preserve"> </v>
      </c>
      <c r="AC45" s="177" t="str">
        <f t="shared" si="9"/>
        <v xml:space="preserve"> </v>
      </c>
    </row>
    <row r="46" spans="1:29" s="4" customFormat="1" ht="18.600000000000001" customHeight="1">
      <c r="A46" s="91" t="s">
        <v>192</v>
      </c>
      <c r="B46" s="87">
        <v>32</v>
      </c>
      <c r="C46" s="114"/>
      <c r="D46" s="112"/>
      <c r="E46" s="112"/>
      <c r="F46" s="112"/>
      <c r="G46" s="112"/>
      <c r="H46" s="112"/>
      <c r="I46" s="113"/>
      <c r="J46" s="114"/>
      <c r="K46" s="112"/>
      <c r="L46" s="112"/>
      <c r="M46" s="112"/>
      <c r="N46" s="112"/>
      <c r="O46" s="112"/>
      <c r="P46" s="112"/>
      <c r="Q46" s="136"/>
      <c r="R46" s="112"/>
      <c r="S46" s="112"/>
      <c r="T46" s="112"/>
      <c r="U46" s="112"/>
      <c r="V46" s="112"/>
      <c r="W46" s="112"/>
      <c r="X46" s="154"/>
      <c r="Y46" s="112"/>
      <c r="Z46" s="154"/>
      <c r="AA46" s="148"/>
      <c r="AB46" s="112"/>
      <c r="AC46" s="142"/>
    </row>
    <row r="47" spans="1:29" ht="18.600000000000001" customHeight="1">
      <c r="A47" s="91" t="s">
        <v>193</v>
      </c>
      <c r="B47" s="87">
        <v>33</v>
      </c>
      <c r="C47" s="114"/>
      <c r="D47" s="112"/>
      <c r="E47" s="112"/>
      <c r="F47" s="112"/>
      <c r="G47" s="112"/>
      <c r="H47" s="112"/>
      <c r="I47" s="113"/>
      <c r="J47" s="114"/>
      <c r="K47" s="112"/>
      <c r="L47" s="112"/>
      <c r="M47" s="112"/>
      <c r="N47" s="112"/>
      <c r="O47" s="112"/>
      <c r="P47" s="112"/>
      <c r="Q47" s="136"/>
      <c r="R47" s="112"/>
      <c r="S47" s="112"/>
      <c r="T47" s="112"/>
      <c r="U47" s="112"/>
      <c r="V47" s="112"/>
      <c r="W47" s="112"/>
      <c r="X47" s="154"/>
      <c r="Y47" s="112"/>
      <c r="Z47" s="154"/>
      <c r="AA47" s="148"/>
      <c r="AB47" s="112"/>
      <c r="AC47" s="142"/>
    </row>
    <row r="48" spans="1:29" s="14" customFormat="1" ht="18.600000000000001" customHeight="1">
      <c r="A48" s="91" t="s">
        <v>194</v>
      </c>
      <c r="B48" s="87">
        <v>34</v>
      </c>
      <c r="C48" s="114"/>
      <c r="D48" s="112"/>
      <c r="E48" s="112"/>
      <c r="F48" s="112"/>
      <c r="G48" s="112"/>
      <c r="H48" s="112"/>
      <c r="I48" s="113"/>
      <c r="J48" s="114"/>
      <c r="K48" s="112"/>
      <c r="L48" s="112"/>
      <c r="M48" s="112"/>
      <c r="N48" s="112"/>
      <c r="O48" s="112"/>
      <c r="P48" s="112"/>
      <c r="Q48" s="136"/>
      <c r="R48" s="112"/>
      <c r="S48" s="112"/>
      <c r="T48" s="112"/>
      <c r="U48" s="112"/>
      <c r="V48" s="112"/>
      <c r="W48" s="112"/>
      <c r="X48" s="154"/>
      <c r="Y48" s="112"/>
      <c r="Z48" s="154"/>
      <c r="AA48" s="148"/>
      <c r="AB48" s="112"/>
      <c r="AC48" s="142"/>
    </row>
    <row r="49" spans="1:29" s="4" customFormat="1" ht="18.600000000000001" customHeight="1">
      <c r="A49" s="91" t="s">
        <v>195</v>
      </c>
      <c r="B49" s="87">
        <v>35</v>
      </c>
      <c r="C49" s="114"/>
      <c r="D49" s="112"/>
      <c r="E49" s="112"/>
      <c r="F49" s="112"/>
      <c r="G49" s="112"/>
      <c r="H49" s="112"/>
      <c r="I49" s="113"/>
      <c r="J49" s="114"/>
      <c r="K49" s="112"/>
      <c r="L49" s="112"/>
      <c r="M49" s="112"/>
      <c r="N49" s="112"/>
      <c r="O49" s="112"/>
      <c r="P49" s="112"/>
      <c r="Q49" s="136"/>
      <c r="R49" s="112"/>
      <c r="S49" s="112"/>
      <c r="T49" s="112"/>
      <c r="U49" s="112"/>
      <c r="V49" s="112"/>
      <c r="W49" s="112"/>
      <c r="X49" s="154"/>
      <c r="Y49" s="112"/>
      <c r="Z49" s="154"/>
      <c r="AA49" s="148"/>
      <c r="AB49" s="112"/>
      <c r="AC49" s="142"/>
    </row>
    <row r="50" spans="1:29" ht="18.600000000000001" customHeight="1">
      <c r="A50" s="91" t="s">
        <v>196</v>
      </c>
      <c r="B50" s="87">
        <v>36</v>
      </c>
      <c r="C50" s="103"/>
      <c r="D50" s="102"/>
      <c r="E50" s="102"/>
      <c r="F50" s="102"/>
      <c r="G50" s="102"/>
      <c r="H50" s="102"/>
      <c r="I50" s="104"/>
      <c r="J50" s="103"/>
      <c r="K50" s="102"/>
      <c r="L50" s="102"/>
      <c r="M50" s="102"/>
      <c r="N50" s="102"/>
      <c r="O50" s="102"/>
      <c r="P50" s="102"/>
      <c r="Q50" s="137"/>
      <c r="R50" s="102"/>
      <c r="S50" s="102"/>
      <c r="T50" s="102"/>
      <c r="U50" s="102"/>
      <c r="V50" s="102"/>
      <c r="W50" s="102"/>
      <c r="X50" s="155"/>
      <c r="Y50" s="102"/>
      <c r="Z50" s="155"/>
      <c r="AA50" s="149"/>
      <c r="AB50" s="102"/>
      <c r="AC50" s="143"/>
    </row>
    <row r="51" spans="1:29" ht="18.600000000000001" customHeight="1">
      <c r="A51" s="91" t="s">
        <v>197</v>
      </c>
      <c r="B51" s="87">
        <v>37</v>
      </c>
      <c r="C51" s="178"/>
      <c r="D51" s="179"/>
      <c r="E51" s="179"/>
      <c r="F51" s="179"/>
      <c r="G51" s="179"/>
      <c r="H51" s="179"/>
      <c r="I51" s="180"/>
      <c r="J51" s="178"/>
      <c r="K51" s="179"/>
      <c r="L51" s="179"/>
      <c r="M51" s="179"/>
      <c r="N51" s="179"/>
      <c r="O51" s="179"/>
      <c r="P51" s="179"/>
      <c r="Q51" s="181"/>
      <c r="R51" s="179"/>
      <c r="S51" s="179"/>
      <c r="T51" s="179"/>
      <c r="U51" s="179"/>
      <c r="V51" s="179"/>
      <c r="W51" s="179"/>
      <c r="X51" s="182"/>
      <c r="Y51" s="179"/>
      <c r="Z51" s="182"/>
      <c r="AA51" s="183"/>
      <c r="AB51" s="179"/>
      <c r="AC51" s="184"/>
    </row>
    <row r="52" spans="1:29" ht="18.600000000000001" customHeight="1">
      <c r="A52" s="91" t="s">
        <v>198</v>
      </c>
      <c r="B52" s="87">
        <v>38</v>
      </c>
      <c r="C52" s="178"/>
      <c r="D52" s="179"/>
      <c r="E52" s="179"/>
      <c r="F52" s="179"/>
      <c r="G52" s="179"/>
      <c r="H52" s="179"/>
      <c r="I52" s="180"/>
      <c r="J52" s="178"/>
      <c r="K52" s="179"/>
      <c r="L52" s="179"/>
      <c r="M52" s="179"/>
      <c r="N52" s="179"/>
      <c r="O52" s="179"/>
      <c r="P52" s="179"/>
      <c r="Q52" s="181"/>
      <c r="R52" s="179"/>
      <c r="S52" s="179"/>
      <c r="T52" s="179"/>
      <c r="U52" s="179"/>
      <c r="V52" s="179"/>
      <c r="W52" s="179"/>
      <c r="X52" s="182"/>
      <c r="Y52" s="179"/>
      <c r="Z52" s="182"/>
      <c r="AA52" s="183"/>
      <c r="AB52" s="179"/>
      <c r="AC52" s="184"/>
    </row>
    <row r="53" spans="1:29" ht="18.600000000000001" customHeight="1">
      <c r="A53" s="91" t="s">
        <v>199</v>
      </c>
      <c r="B53" s="87">
        <v>39</v>
      </c>
      <c r="C53" s="178"/>
      <c r="D53" s="179"/>
      <c r="E53" s="179"/>
      <c r="F53" s="179"/>
      <c r="G53" s="179"/>
      <c r="H53" s="179"/>
      <c r="I53" s="180"/>
      <c r="J53" s="178"/>
      <c r="K53" s="179"/>
      <c r="L53" s="179"/>
      <c r="M53" s="179"/>
      <c r="N53" s="179"/>
      <c r="O53" s="179"/>
      <c r="P53" s="179"/>
      <c r="Q53" s="181"/>
      <c r="R53" s="179"/>
      <c r="S53" s="179"/>
      <c r="T53" s="179"/>
      <c r="U53" s="179"/>
      <c r="V53" s="179"/>
      <c r="W53" s="179"/>
      <c r="X53" s="182"/>
      <c r="Y53" s="179"/>
      <c r="Z53" s="182"/>
      <c r="AA53" s="183"/>
      <c r="AB53" s="179"/>
      <c r="AC53" s="184"/>
    </row>
    <row r="54" spans="1:29" ht="18.600000000000001" customHeight="1">
      <c r="A54" s="91" t="s">
        <v>200</v>
      </c>
      <c r="B54" s="87">
        <v>40</v>
      </c>
      <c r="C54" s="114"/>
      <c r="D54" s="112"/>
      <c r="E54" s="112"/>
      <c r="F54" s="112"/>
      <c r="G54" s="112"/>
      <c r="H54" s="112"/>
      <c r="I54" s="113"/>
      <c r="J54" s="114"/>
      <c r="K54" s="112"/>
      <c r="L54" s="112"/>
      <c r="M54" s="112"/>
      <c r="N54" s="112"/>
      <c r="O54" s="112"/>
      <c r="P54" s="112"/>
      <c r="Q54" s="136"/>
      <c r="R54" s="112"/>
      <c r="S54" s="112"/>
      <c r="T54" s="112"/>
      <c r="U54" s="112"/>
      <c r="V54" s="112"/>
      <c r="W54" s="112"/>
      <c r="X54" s="154"/>
      <c r="Y54" s="112"/>
      <c r="Z54" s="154"/>
      <c r="AA54" s="148"/>
      <c r="AB54" s="112"/>
      <c r="AC54" s="142"/>
    </row>
    <row r="55" spans="1:29" ht="18.600000000000001" customHeight="1">
      <c r="A55" s="91" t="s">
        <v>201</v>
      </c>
      <c r="B55" s="87">
        <v>41</v>
      </c>
      <c r="C55" s="103"/>
      <c r="D55" s="102"/>
      <c r="E55" s="102"/>
      <c r="F55" s="102"/>
      <c r="G55" s="102"/>
      <c r="H55" s="102"/>
      <c r="I55" s="104"/>
      <c r="J55" s="103"/>
      <c r="K55" s="102"/>
      <c r="L55" s="161"/>
      <c r="M55" s="161"/>
      <c r="N55" s="161"/>
      <c r="O55" s="161"/>
      <c r="P55" s="161"/>
      <c r="Q55" s="162"/>
      <c r="R55" s="161"/>
      <c r="S55" s="161"/>
      <c r="T55" s="161"/>
      <c r="U55" s="161"/>
      <c r="V55" s="161"/>
      <c r="W55" s="161"/>
      <c r="X55" s="163"/>
      <c r="Y55" s="161"/>
      <c r="Z55" s="163"/>
      <c r="AA55" s="164"/>
      <c r="AB55" s="161"/>
      <c r="AC55" s="165"/>
    </row>
    <row r="56" spans="1:29" ht="18.600000000000001" customHeight="1">
      <c r="A56" s="91" t="s">
        <v>202</v>
      </c>
      <c r="B56" s="87">
        <v>42</v>
      </c>
      <c r="C56" s="103"/>
      <c r="D56" s="102"/>
      <c r="E56" s="102"/>
      <c r="F56" s="102"/>
      <c r="G56" s="102"/>
      <c r="H56" s="102"/>
      <c r="I56" s="104"/>
      <c r="J56" s="103"/>
      <c r="K56" s="102"/>
      <c r="L56" s="161"/>
      <c r="M56" s="161"/>
      <c r="N56" s="161"/>
      <c r="O56" s="161"/>
      <c r="P56" s="161"/>
      <c r="Q56" s="162"/>
      <c r="R56" s="161"/>
      <c r="S56" s="161"/>
      <c r="T56" s="161"/>
      <c r="U56" s="161"/>
      <c r="V56" s="161"/>
      <c r="W56" s="161"/>
      <c r="X56" s="163"/>
      <c r="Y56" s="161"/>
      <c r="Z56" s="163"/>
      <c r="AA56" s="164"/>
      <c r="AB56" s="161"/>
      <c r="AC56" s="165"/>
    </row>
    <row r="57" spans="1:29" ht="18.600000000000001" customHeight="1">
      <c r="A57" s="101" t="s">
        <v>203</v>
      </c>
      <c r="B57" s="87">
        <v>43</v>
      </c>
      <c r="C57" s="103"/>
      <c r="D57" s="102"/>
      <c r="E57" s="102"/>
      <c r="F57" s="102"/>
      <c r="G57" s="102"/>
      <c r="H57" s="102"/>
      <c r="I57" s="104"/>
      <c r="J57" s="103"/>
      <c r="K57" s="102"/>
      <c r="L57" s="161"/>
      <c r="M57" s="161"/>
      <c r="N57" s="161"/>
      <c r="O57" s="161"/>
      <c r="P57" s="161"/>
      <c r="Q57" s="162"/>
      <c r="R57" s="161"/>
      <c r="S57" s="161"/>
      <c r="T57" s="161"/>
      <c r="U57" s="161"/>
      <c r="V57" s="161"/>
      <c r="W57" s="161"/>
      <c r="X57" s="163"/>
      <c r="Y57" s="161"/>
      <c r="Z57" s="163"/>
      <c r="AA57" s="164"/>
      <c r="AB57" s="161"/>
      <c r="AC57" s="165"/>
    </row>
    <row r="58" spans="1:29" ht="18.600000000000001" customHeight="1">
      <c r="A58" s="186" t="s">
        <v>204</v>
      </c>
      <c r="B58" s="87">
        <v>44</v>
      </c>
      <c r="C58" s="187"/>
      <c r="D58" s="188"/>
      <c r="E58" s="188"/>
      <c r="F58" s="188"/>
      <c r="G58" s="188"/>
      <c r="H58" s="188"/>
      <c r="I58" s="189"/>
      <c r="J58" s="187"/>
      <c r="K58" s="188"/>
      <c r="L58" s="188"/>
      <c r="M58" s="188"/>
      <c r="N58" s="188"/>
      <c r="O58" s="188"/>
      <c r="P58" s="188"/>
      <c r="Q58" s="190"/>
      <c r="R58" s="188"/>
      <c r="S58" s="188"/>
      <c r="T58" s="188"/>
      <c r="U58" s="188"/>
      <c r="V58" s="188"/>
      <c r="W58" s="188"/>
      <c r="X58" s="191"/>
      <c r="Y58" s="188"/>
      <c r="Z58" s="191"/>
      <c r="AA58" s="192"/>
      <c r="AB58" s="188"/>
      <c r="AC58" s="193"/>
    </row>
    <row r="59" spans="1:29" ht="18.600000000000001" customHeight="1">
      <c r="A59" s="86" t="s">
        <v>205</v>
      </c>
      <c r="B59" s="87">
        <v>45</v>
      </c>
      <c r="C59" s="194"/>
      <c r="D59" s="195"/>
      <c r="E59" s="195"/>
      <c r="F59" s="195"/>
      <c r="G59" s="195"/>
      <c r="H59" s="195"/>
      <c r="I59" s="196"/>
      <c r="J59" s="194"/>
      <c r="K59" s="195"/>
      <c r="L59" s="195"/>
      <c r="M59" s="195"/>
      <c r="N59" s="195"/>
      <c r="O59" s="195"/>
      <c r="P59" s="195"/>
      <c r="Q59" s="197"/>
      <c r="R59" s="195"/>
      <c r="S59" s="195"/>
      <c r="T59" s="195"/>
      <c r="U59" s="195"/>
      <c r="V59" s="195"/>
      <c r="W59" s="195"/>
      <c r="X59" s="198"/>
      <c r="Y59" s="195"/>
      <c r="Z59" s="198"/>
      <c r="AA59" s="199"/>
      <c r="AB59" s="195"/>
      <c r="AC59" s="200"/>
    </row>
    <row r="60" spans="1:29" ht="18.600000000000001" customHeight="1">
      <c r="A60" s="186" t="s">
        <v>206</v>
      </c>
      <c r="B60" s="87">
        <v>46</v>
      </c>
      <c r="C60" s="194"/>
      <c r="D60" s="195"/>
      <c r="E60" s="195"/>
      <c r="F60" s="195"/>
      <c r="G60" s="195"/>
      <c r="H60" s="195"/>
      <c r="I60" s="196"/>
      <c r="J60" s="194"/>
      <c r="K60" s="195"/>
      <c r="L60" s="195"/>
      <c r="M60" s="195"/>
      <c r="N60" s="195"/>
      <c r="O60" s="195"/>
      <c r="P60" s="195"/>
      <c r="Q60" s="197"/>
      <c r="R60" s="195"/>
      <c r="S60" s="195"/>
      <c r="T60" s="195"/>
      <c r="U60" s="195"/>
      <c r="V60" s="195"/>
      <c r="W60" s="195"/>
      <c r="X60" s="198"/>
      <c r="Y60" s="195"/>
      <c r="Z60" s="198"/>
      <c r="AA60" s="199"/>
      <c r="AB60" s="195"/>
      <c r="AC60" s="200"/>
    </row>
    <row r="61" spans="1:29" ht="18.600000000000001" customHeight="1">
      <c r="A61" s="86" t="s">
        <v>207</v>
      </c>
      <c r="B61" s="87">
        <v>47</v>
      </c>
      <c r="C61" s="194"/>
      <c r="D61" s="195"/>
      <c r="E61" s="195"/>
      <c r="F61" s="195"/>
      <c r="G61" s="195"/>
      <c r="H61" s="195"/>
      <c r="I61" s="196"/>
      <c r="J61" s="194"/>
      <c r="K61" s="195"/>
      <c r="L61" s="195"/>
      <c r="M61" s="195"/>
      <c r="N61" s="195"/>
      <c r="O61" s="195"/>
      <c r="P61" s="195"/>
      <c r="Q61" s="197"/>
      <c r="R61" s="195"/>
      <c r="S61" s="195"/>
      <c r="T61" s="195"/>
      <c r="U61" s="195"/>
      <c r="V61" s="195"/>
      <c r="W61" s="195"/>
      <c r="X61" s="198"/>
      <c r="Y61" s="195"/>
      <c r="Z61" s="198"/>
      <c r="AA61" s="199"/>
      <c r="AB61" s="195"/>
      <c r="AC61" s="200"/>
    </row>
    <row r="62" spans="1:29" ht="18.600000000000001" customHeight="1">
      <c r="A62" s="186" t="s">
        <v>208</v>
      </c>
      <c r="B62" s="87">
        <v>48</v>
      </c>
      <c r="C62" s="194"/>
      <c r="D62" s="195"/>
      <c r="E62" s="195"/>
      <c r="F62" s="195"/>
      <c r="G62" s="195"/>
      <c r="H62" s="195"/>
      <c r="I62" s="196"/>
      <c r="J62" s="194"/>
      <c r="K62" s="195"/>
      <c r="L62" s="195"/>
      <c r="M62" s="195"/>
      <c r="N62" s="195"/>
      <c r="O62" s="195"/>
      <c r="P62" s="195"/>
      <c r="Q62" s="197"/>
      <c r="R62" s="195"/>
      <c r="S62" s="195"/>
      <c r="T62" s="195"/>
      <c r="U62" s="195"/>
      <c r="V62" s="195"/>
      <c r="W62" s="195"/>
      <c r="X62" s="198"/>
      <c r="Y62" s="195"/>
      <c r="Z62" s="198"/>
      <c r="AA62" s="199"/>
      <c r="AB62" s="195"/>
      <c r="AC62" s="200"/>
    </row>
    <row r="63" spans="1:29" ht="18.600000000000001" customHeight="1">
      <c r="A63" s="261" t="s">
        <v>0</v>
      </c>
      <c r="B63" s="263">
        <v>49</v>
      </c>
      <c r="C63" s="267"/>
      <c r="D63" s="265"/>
      <c r="E63" s="265"/>
      <c r="F63" s="265"/>
      <c r="G63" s="265"/>
      <c r="H63" s="265"/>
      <c r="I63" s="287"/>
      <c r="J63" s="267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87"/>
    </row>
    <row r="64" spans="1:29" ht="18.75" customHeight="1" thickBot="1">
      <c r="A64" s="262"/>
      <c r="B64" s="264"/>
      <c r="C64" s="268"/>
      <c r="D64" s="266"/>
      <c r="E64" s="266"/>
      <c r="F64" s="266"/>
      <c r="G64" s="266"/>
      <c r="H64" s="266"/>
      <c r="I64" s="288"/>
      <c r="J64" s="268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88"/>
    </row>
    <row r="65" spans="1:29" ht="18.75" customHeight="1">
      <c r="A65" s="241" t="s">
        <v>209</v>
      </c>
      <c r="B65" s="122"/>
      <c r="C65" s="123"/>
      <c r="D65" s="123"/>
      <c r="E65" s="123"/>
      <c r="F65" s="242" t="s">
        <v>210</v>
      </c>
      <c r="G65" s="123"/>
      <c r="H65" s="123"/>
      <c r="I65" s="123"/>
      <c r="J65" s="241" t="s">
        <v>209</v>
      </c>
      <c r="K65" s="122"/>
      <c r="L65" s="123"/>
      <c r="M65" s="123"/>
      <c r="N65" s="123"/>
      <c r="O65" s="242" t="s">
        <v>210</v>
      </c>
      <c r="P65" s="123"/>
      <c r="Q65" s="123"/>
      <c r="R65" s="123"/>
      <c r="S65" s="123"/>
      <c r="T65" s="241" t="s">
        <v>209</v>
      </c>
      <c r="U65" s="122"/>
      <c r="V65" s="123"/>
      <c r="W65" s="123"/>
      <c r="X65" s="123"/>
      <c r="Y65" s="242" t="s">
        <v>210</v>
      </c>
    </row>
    <row r="66" spans="1:29" ht="18.75" customHeight="1">
      <c r="A66" s="107" t="s">
        <v>355</v>
      </c>
      <c r="B66" s="15"/>
      <c r="C66" s="15"/>
      <c r="D66" s="15"/>
      <c r="E66" s="15"/>
      <c r="F66" s="242" t="s">
        <v>211</v>
      </c>
      <c r="G66" s="15"/>
      <c r="H66" s="15"/>
      <c r="I66" s="15"/>
      <c r="J66" s="107" t="s">
        <v>355</v>
      </c>
      <c r="K66" s="15"/>
      <c r="L66" s="15"/>
      <c r="M66" s="15"/>
      <c r="N66" s="15"/>
      <c r="O66" s="242" t="s">
        <v>211</v>
      </c>
      <c r="P66" s="15"/>
      <c r="Q66" s="15"/>
      <c r="R66" s="15"/>
      <c r="S66" s="15"/>
      <c r="T66" s="107" t="s">
        <v>355</v>
      </c>
      <c r="U66" s="15"/>
      <c r="V66" s="15"/>
      <c r="W66" s="15"/>
      <c r="X66" s="15"/>
      <c r="Y66" s="242" t="s">
        <v>211</v>
      </c>
      <c r="Z66" s="15"/>
    </row>
    <row r="67" spans="1:29" ht="15.75">
      <c r="A67" s="1" t="s">
        <v>4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1</v>
      </c>
      <c r="B68" s="3"/>
      <c r="C68" s="93" t="s">
        <v>7</v>
      </c>
      <c r="D68" s="93"/>
      <c r="E68" s="93" t="s">
        <v>6</v>
      </c>
      <c r="F68" s="5"/>
      <c r="G68" s="94" t="s">
        <v>47</v>
      </c>
      <c r="H68" s="5"/>
      <c r="I68" s="5"/>
      <c r="J68" s="2"/>
      <c r="K68" s="157"/>
      <c r="L68" s="157"/>
      <c r="M68" s="2"/>
      <c r="N68" s="2"/>
      <c r="O68" s="2"/>
      <c r="P68" s="2"/>
      <c r="Q68" s="4"/>
      <c r="R68" s="158"/>
      <c r="S68" s="1"/>
      <c r="T68" s="2"/>
      <c r="U68" s="157"/>
      <c r="V68" s="157"/>
      <c r="W68" s="2"/>
      <c r="X68" s="2"/>
      <c r="Y68" s="2"/>
      <c r="Z68" s="2"/>
      <c r="AA68" s="4"/>
      <c r="AB68" s="158"/>
      <c r="AC68" s="1"/>
    </row>
    <row r="69" spans="1:29" ht="30">
      <c r="A69" s="29" t="s">
        <v>212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8" t="s">
        <v>196</v>
      </c>
      <c r="B71" s="125">
        <v>36</v>
      </c>
      <c r="C71" s="243" t="s">
        <v>213</v>
      </c>
      <c r="D71" s="169"/>
      <c r="E71" s="169"/>
      <c r="F71" s="169"/>
      <c r="G71" s="169"/>
      <c r="H71" s="169"/>
      <c r="I71" s="169"/>
      <c r="J71" s="130"/>
      <c r="K71" s="65"/>
      <c r="L71" s="129"/>
      <c r="M71" s="10"/>
      <c r="N71" s="10"/>
      <c r="O71" s="10"/>
      <c r="P71" s="10"/>
      <c r="Q71" s="10"/>
      <c r="R71" s="10"/>
      <c r="S71" s="1"/>
      <c r="T71" s="130"/>
      <c r="U71" s="65"/>
      <c r="V71" s="12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70"/>
      <c r="D72" s="170"/>
      <c r="E72" s="170"/>
      <c r="F72" s="170"/>
      <c r="G72" s="170"/>
      <c r="H72" s="170"/>
      <c r="I72" s="170"/>
      <c r="S72" s="1"/>
      <c r="AC72" s="1"/>
    </row>
    <row r="73" spans="1:29" ht="18" customHeight="1" thickBot="1">
      <c r="A73" s="127" t="s">
        <v>204</v>
      </c>
      <c r="B73" s="124">
        <v>44</v>
      </c>
      <c r="C73" s="244" t="s">
        <v>214</v>
      </c>
      <c r="D73" s="229"/>
      <c r="E73" s="229"/>
      <c r="F73" s="229"/>
      <c r="G73" s="229"/>
      <c r="H73" s="229"/>
      <c r="I73" s="229"/>
      <c r="J73" s="130"/>
      <c r="K73" s="65"/>
      <c r="L73" s="257"/>
      <c r="M73" s="257"/>
      <c r="N73" s="257"/>
      <c r="O73" s="257"/>
      <c r="P73" s="257"/>
      <c r="Q73" s="257"/>
      <c r="R73" s="257"/>
      <c r="S73" s="1"/>
      <c r="T73" s="130"/>
      <c r="U73" s="65"/>
      <c r="V73" s="257"/>
      <c r="W73" s="257"/>
      <c r="X73" s="257"/>
      <c r="Y73" s="257"/>
      <c r="Z73" s="257"/>
      <c r="AA73" s="257"/>
      <c r="AB73" s="257"/>
      <c r="AC73" s="1"/>
    </row>
    <row r="74" spans="1:29" ht="18" customHeight="1" thickBot="1">
      <c r="C74" s="229"/>
      <c r="D74" s="229"/>
      <c r="E74" s="229"/>
      <c r="F74" s="229"/>
      <c r="G74" s="229"/>
      <c r="H74" s="229"/>
      <c r="I74" s="229"/>
      <c r="L74" s="257"/>
      <c r="M74" s="257"/>
      <c r="N74" s="257"/>
      <c r="O74" s="257"/>
      <c r="P74" s="257"/>
      <c r="Q74" s="257"/>
      <c r="R74" s="257"/>
      <c r="S74" s="1"/>
      <c r="V74" s="257"/>
      <c r="W74" s="257"/>
      <c r="X74" s="257"/>
      <c r="Y74" s="257"/>
      <c r="Z74" s="257"/>
      <c r="AA74" s="257"/>
      <c r="AB74" s="257"/>
      <c r="AC74" s="1"/>
    </row>
    <row r="75" spans="1:29" ht="18" customHeight="1" thickBot="1">
      <c r="A75" s="127" t="s">
        <v>207</v>
      </c>
      <c r="B75" s="124">
        <v>47</v>
      </c>
      <c r="C75" s="168" t="s">
        <v>215</v>
      </c>
      <c r="D75" s="170"/>
      <c r="E75" s="170"/>
      <c r="F75" s="170"/>
      <c r="G75" s="170"/>
      <c r="H75" s="170"/>
      <c r="I75" s="170"/>
      <c r="S75" s="1"/>
      <c r="AC75" s="1"/>
    </row>
    <row r="76" spans="1:29" ht="18" customHeight="1">
      <c r="D76" s="171"/>
      <c r="E76" s="171"/>
      <c r="F76" s="171"/>
      <c r="G76" s="171"/>
      <c r="H76" s="171"/>
      <c r="I76" s="171"/>
      <c r="J76" s="130"/>
      <c r="K76" s="65"/>
      <c r="L76" s="129"/>
      <c r="M76" s="59"/>
      <c r="N76" s="59"/>
      <c r="O76" s="59"/>
      <c r="P76" s="59"/>
      <c r="Q76" s="59"/>
      <c r="R76" s="59"/>
      <c r="S76" s="1"/>
      <c r="T76" s="130"/>
      <c r="U76" s="65"/>
      <c r="V76" s="129"/>
      <c r="W76" s="59"/>
      <c r="X76" s="59"/>
      <c r="Y76" s="59"/>
      <c r="Z76" s="59"/>
      <c r="AA76" s="59"/>
      <c r="AB76" s="59"/>
      <c r="AC76" s="1"/>
    </row>
    <row r="77" spans="1:29" ht="18" customHeight="1">
      <c r="C77" s="170"/>
      <c r="D77" s="170"/>
      <c r="E77" s="170"/>
      <c r="F77" s="170"/>
      <c r="G77" s="170"/>
      <c r="H77" s="170"/>
      <c r="I77" s="170"/>
      <c r="S77" s="1"/>
      <c r="AC77" s="1"/>
    </row>
    <row r="78" spans="1:29" ht="18" customHeight="1">
      <c r="A78" s="130"/>
      <c r="B78" s="65"/>
      <c r="C78" s="260"/>
      <c r="D78" s="260"/>
      <c r="E78" s="260"/>
      <c r="F78" s="260"/>
      <c r="G78" s="260"/>
      <c r="H78" s="260"/>
      <c r="I78" s="260"/>
      <c r="J78" s="130"/>
      <c r="K78" s="65"/>
      <c r="L78" s="258"/>
      <c r="M78" s="258"/>
      <c r="N78" s="258"/>
      <c r="O78" s="258"/>
      <c r="P78" s="258"/>
      <c r="Q78" s="258"/>
      <c r="R78" s="258"/>
      <c r="S78" s="1"/>
      <c r="T78" s="130"/>
      <c r="U78" s="65"/>
      <c r="V78" s="258"/>
      <c r="W78" s="258"/>
      <c r="X78" s="258"/>
      <c r="Y78" s="258"/>
      <c r="Z78" s="258"/>
      <c r="AA78" s="258"/>
      <c r="AB78" s="258"/>
      <c r="AC78" s="1"/>
    </row>
    <row r="79" spans="1:29" ht="18" customHeight="1">
      <c r="A79" s="59"/>
      <c r="B79" s="59"/>
      <c r="C79" s="260"/>
      <c r="D79" s="260"/>
      <c r="E79" s="260"/>
      <c r="F79" s="260"/>
      <c r="G79" s="260"/>
      <c r="H79" s="260"/>
      <c r="I79" s="260"/>
      <c r="J79" s="59"/>
      <c r="K79" s="59"/>
      <c r="L79" s="258"/>
      <c r="M79" s="258"/>
      <c r="N79" s="258"/>
      <c r="O79" s="258"/>
      <c r="P79" s="258"/>
      <c r="Q79" s="258"/>
      <c r="R79" s="258"/>
      <c r="S79" s="1"/>
      <c r="T79" s="59"/>
      <c r="U79" s="59"/>
      <c r="V79" s="258"/>
      <c r="W79" s="258"/>
      <c r="X79" s="258"/>
      <c r="Y79" s="258"/>
      <c r="Z79" s="258"/>
      <c r="AA79" s="258"/>
      <c r="AB79" s="258"/>
      <c r="AC79" s="1"/>
    </row>
    <row r="80" spans="1:29" ht="18" customHeight="1">
      <c r="A80" s="59"/>
      <c r="B80" s="59"/>
      <c r="C80" s="260"/>
      <c r="D80" s="260"/>
      <c r="E80" s="260"/>
      <c r="F80" s="260"/>
      <c r="G80" s="260"/>
      <c r="H80" s="260"/>
      <c r="I80" s="260"/>
      <c r="J80" s="59"/>
      <c r="K80" s="59"/>
      <c r="L80" s="258"/>
      <c r="M80" s="258"/>
      <c r="N80" s="258"/>
      <c r="O80" s="258"/>
      <c r="P80" s="258"/>
      <c r="Q80" s="258"/>
      <c r="R80" s="258"/>
      <c r="S80" s="1"/>
      <c r="T80" s="59"/>
      <c r="U80" s="59"/>
      <c r="V80" s="258"/>
      <c r="W80" s="258"/>
      <c r="X80" s="258"/>
      <c r="Y80" s="258"/>
      <c r="Z80" s="258"/>
      <c r="AA80" s="258"/>
      <c r="AB80" s="258"/>
      <c r="AC80" s="1"/>
    </row>
    <row r="81" spans="1:29" ht="18" customHeight="1">
      <c r="C81" s="170"/>
      <c r="D81" s="170"/>
      <c r="E81" s="170"/>
      <c r="F81" s="170"/>
      <c r="G81" s="170"/>
      <c r="H81" s="170"/>
      <c r="I81" s="170"/>
      <c r="S81" s="1"/>
      <c r="AC81" s="1"/>
    </row>
    <row r="82" spans="1:29" ht="18" customHeight="1">
      <c r="A82" s="130"/>
      <c r="B82" s="122"/>
      <c r="C82" s="259"/>
      <c r="D82" s="259"/>
      <c r="E82" s="259"/>
      <c r="F82" s="259"/>
      <c r="G82" s="259"/>
      <c r="H82" s="259"/>
      <c r="I82" s="259"/>
      <c r="J82" s="130"/>
      <c r="K82" s="122"/>
      <c r="L82" s="259"/>
      <c r="M82" s="259"/>
      <c r="N82" s="259"/>
      <c r="O82" s="259"/>
      <c r="P82" s="259"/>
      <c r="Q82" s="259"/>
      <c r="R82" s="259"/>
      <c r="S82" s="1"/>
      <c r="T82" s="130"/>
      <c r="U82" s="122"/>
      <c r="V82" s="259"/>
      <c r="W82" s="259"/>
      <c r="X82" s="259"/>
      <c r="Y82" s="259"/>
      <c r="Z82" s="259"/>
      <c r="AA82" s="259"/>
      <c r="AB82" s="259"/>
      <c r="AC82" s="1"/>
    </row>
    <row r="83" spans="1:29" ht="18" customHeight="1">
      <c r="A83" s="130"/>
      <c r="B83" s="122"/>
      <c r="C83" s="259"/>
      <c r="D83" s="259"/>
      <c r="E83" s="259"/>
      <c r="F83" s="259"/>
      <c r="G83" s="259"/>
      <c r="H83" s="259"/>
      <c r="I83" s="259"/>
      <c r="J83" s="130"/>
      <c r="K83" s="122"/>
      <c r="L83" s="259"/>
      <c r="M83" s="259"/>
      <c r="N83" s="259"/>
      <c r="O83" s="259"/>
      <c r="P83" s="259"/>
      <c r="Q83" s="259"/>
      <c r="R83" s="259"/>
      <c r="S83" s="1"/>
      <c r="T83" s="130"/>
      <c r="U83" s="122"/>
      <c r="V83" s="259"/>
      <c r="W83" s="259"/>
      <c r="X83" s="259"/>
      <c r="Y83" s="259"/>
      <c r="Z83" s="259"/>
      <c r="AA83" s="259"/>
      <c r="AB83" s="259"/>
      <c r="AC83" s="1"/>
    </row>
    <row r="84" spans="1:29" ht="18" customHeight="1">
      <c r="C84" s="170"/>
      <c r="D84" s="170"/>
      <c r="E84" s="170"/>
      <c r="F84" s="170"/>
      <c r="G84" s="170"/>
      <c r="H84" s="170"/>
      <c r="I84" s="170"/>
      <c r="S84" s="1"/>
      <c r="AC84" s="1"/>
    </row>
    <row r="85" spans="1:29" ht="18" customHeight="1">
      <c r="A85" s="130"/>
      <c r="B85" s="122"/>
      <c r="C85" s="259"/>
      <c r="D85" s="259"/>
      <c r="E85" s="259"/>
      <c r="F85" s="259"/>
      <c r="G85" s="259"/>
      <c r="H85" s="259"/>
      <c r="I85" s="259"/>
      <c r="J85" s="130"/>
      <c r="K85" s="122"/>
      <c r="L85" s="259"/>
      <c r="M85" s="259"/>
      <c r="N85" s="259"/>
      <c r="O85" s="259"/>
      <c r="P85" s="259"/>
      <c r="Q85" s="259"/>
      <c r="R85" s="259"/>
      <c r="S85" s="1"/>
      <c r="T85" s="130"/>
      <c r="U85" s="122"/>
      <c r="V85" s="259"/>
      <c r="W85" s="259"/>
      <c r="X85" s="259"/>
      <c r="Y85" s="259"/>
      <c r="Z85" s="259"/>
      <c r="AA85" s="259"/>
      <c r="AB85" s="259"/>
      <c r="AC85" s="1"/>
    </row>
    <row r="86" spans="1:29" ht="18" customHeight="1">
      <c r="A86" s="130"/>
      <c r="B86" s="122"/>
      <c r="C86" s="259"/>
      <c r="D86" s="259"/>
      <c r="E86" s="259"/>
      <c r="F86" s="259"/>
      <c r="G86" s="259"/>
      <c r="H86" s="259"/>
      <c r="I86" s="259"/>
      <c r="J86" s="130"/>
      <c r="K86" s="122"/>
      <c r="L86" s="259"/>
      <c r="M86" s="259"/>
      <c r="N86" s="259"/>
      <c r="O86" s="259"/>
      <c r="P86" s="259"/>
      <c r="Q86" s="259"/>
      <c r="R86" s="259"/>
      <c r="S86" s="1"/>
      <c r="T86" s="130"/>
      <c r="U86" s="122"/>
      <c r="V86" s="259"/>
      <c r="W86" s="259"/>
      <c r="X86" s="259"/>
      <c r="Y86" s="259"/>
      <c r="Z86" s="259"/>
      <c r="AA86" s="259"/>
      <c r="AB86" s="259"/>
      <c r="AC86" s="1"/>
    </row>
    <row r="87" spans="1:29" ht="18" customHeight="1">
      <c r="C87" s="170"/>
      <c r="D87" s="170"/>
      <c r="E87" s="170"/>
      <c r="F87" s="170"/>
      <c r="G87" s="170"/>
      <c r="H87" s="170"/>
      <c r="I87" s="170"/>
      <c r="S87" s="1"/>
      <c r="AC87" s="1"/>
    </row>
    <row r="88" spans="1:29" ht="18" customHeight="1">
      <c r="D88" s="171"/>
      <c r="E88" s="171"/>
      <c r="F88" s="171"/>
      <c r="G88" s="171"/>
      <c r="H88" s="171"/>
      <c r="I88" s="171"/>
      <c r="J88" s="159"/>
      <c r="K88" s="122"/>
      <c r="L88" s="160"/>
      <c r="M88" s="59"/>
      <c r="N88" s="59"/>
      <c r="O88" s="59"/>
      <c r="P88" s="59"/>
      <c r="Q88" s="59"/>
      <c r="R88" s="59"/>
      <c r="S88" s="1"/>
      <c r="T88" s="159"/>
      <c r="U88" s="122"/>
      <c r="V88" s="160"/>
      <c r="W88" s="59"/>
      <c r="X88" s="59"/>
      <c r="Y88" s="59"/>
      <c r="Z88" s="59"/>
      <c r="AA88" s="59"/>
      <c r="AB88" s="59"/>
      <c r="AC88" s="1"/>
    </row>
    <row r="89" spans="1:29" ht="18" customHeight="1">
      <c r="C89" s="170"/>
      <c r="D89" s="170"/>
      <c r="E89" s="170"/>
      <c r="F89" s="170"/>
      <c r="G89" s="170"/>
      <c r="H89" s="170"/>
      <c r="I89" s="170"/>
      <c r="S89" s="1"/>
      <c r="AC89" s="1"/>
    </row>
    <row r="90" spans="1:29" ht="18" customHeight="1">
      <c r="A90" s="159"/>
      <c r="B90" s="122"/>
      <c r="C90" s="168"/>
      <c r="D90" s="170"/>
      <c r="E90" s="170"/>
      <c r="F90" s="170"/>
      <c r="G90" s="170"/>
      <c r="H90" s="170"/>
      <c r="I90" s="170"/>
      <c r="J90" s="159"/>
      <c r="K90" s="122"/>
      <c r="L90" s="129"/>
      <c r="S90" s="1"/>
      <c r="T90" s="159"/>
      <c r="U90" s="122"/>
      <c r="V90" s="129"/>
      <c r="AC90" s="1"/>
    </row>
    <row r="91" spans="1:29" ht="18" customHeight="1">
      <c r="C91" s="170"/>
      <c r="D91" s="170"/>
      <c r="E91" s="170"/>
      <c r="F91" s="170"/>
      <c r="G91" s="170"/>
      <c r="H91" s="170"/>
      <c r="I91" s="170"/>
      <c r="S91" s="1"/>
      <c r="AC91" s="1"/>
    </row>
    <row r="92" spans="1:29" ht="18" customHeight="1">
      <c r="A92" s="159"/>
      <c r="B92" s="122"/>
      <c r="C92" s="168"/>
      <c r="D92" s="170"/>
      <c r="E92" s="170"/>
      <c r="F92" s="170"/>
      <c r="G92" s="170"/>
      <c r="H92" s="170"/>
      <c r="I92" s="170"/>
      <c r="J92" s="159"/>
      <c r="K92" s="122"/>
      <c r="L92" s="129"/>
      <c r="S92" s="1"/>
      <c r="T92" s="159"/>
      <c r="U92" s="122"/>
      <c r="V92" s="129"/>
      <c r="AC92" s="1"/>
    </row>
    <row r="93" spans="1:29" ht="18" customHeight="1">
      <c r="C93" s="170"/>
      <c r="D93" s="170"/>
      <c r="E93" s="170"/>
      <c r="F93" s="170"/>
      <c r="G93" s="170"/>
      <c r="H93" s="170"/>
      <c r="I93" s="170"/>
      <c r="S93" s="1"/>
      <c r="AC93" s="1"/>
    </row>
    <row r="94" spans="1:29" ht="18" customHeight="1">
      <c r="A94" s="159"/>
      <c r="B94" s="122"/>
      <c r="C94" s="168"/>
      <c r="D94" s="170"/>
      <c r="E94" s="170"/>
      <c r="F94" s="170"/>
      <c r="G94" s="170"/>
      <c r="H94" s="170"/>
      <c r="I94" s="170"/>
      <c r="J94" s="159"/>
      <c r="K94" s="122"/>
      <c r="L94" s="129"/>
      <c r="S94" s="1"/>
      <c r="T94" s="159"/>
      <c r="U94" s="122"/>
      <c r="V94" s="12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6"/>
      <c r="M104" s="126"/>
      <c r="S104" s="1"/>
      <c r="W104" s="12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41" t="s">
        <v>209</v>
      </c>
      <c r="B130" s="122"/>
      <c r="C130" s="123"/>
      <c r="D130" s="123"/>
      <c r="E130" s="123"/>
      <c r="F130" s="242" t="s">
        <v>210</v>
      </c>
      <c r="J130" s="241" t="s">
        <v>209</v>
      </c>
      <c r="K130" s="122"/>
      <c r="L130" s="123"/>
      <c r="M130" s="123"/>
      <c r="N130" s="123"/>
      <c r="P130" s="242" t="s">
        <v>210</v>
      </c>
      <c r="S130" s="1"/>
      <c r="T130" s="107"/>
      <c r="AC130" s="1"/>
    </row>
    <row r="131" spans="1:29" ht="18.75" customHeight="1">
      <c r="A131" s="107" t="s">
        <v>355</v>
      </c>
      <c r="B131" s="15"/>
      <c r="C131" s="15"/>
      <c r="D131" s="15"/>
      <c r="E131" s="15"/>
      <c r="F131" s="242" t="s">
        <v>211</v>
      </c>
      <c r="I131" s="105" t="s">
        <v>96</v>
      </c>
      <c r="J131" s="107" t="s">
        <v>355</v>
      </c>
      <c r="K131" s="15"/>
      <c r="L131" s="15"/>
      <c r="M131" s="15"/>
      <c r="N131" s="15"/>
      <c r="P131" s="242" t="s">
        <v>211</v>
      </c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y74H8Z3a4XvdrLPAMZpuknFNGb2rQwEwJjIvOak0GI3OQJ4885PepFX0Kdz9Zgje4QFqyG+nLOWZ1c8LpFLo4A==" saltValue="Xd9SpWY3vVzUMcXGKYYqyQ==" spinCount="100000" sheet="1" objects="1" scenarios="1"/>
  <mergeCells count="50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A10:A11"/>
    <mergeCell ref="F8:F10"/>
    <mergeCell ref="C82:I83"/>
    <mergeCell ref="C85:I86"/>
    <mergeCell ref="C78:I80"/>
    <mergeCell ref="A63:A64"/>
    <mergeCell ref="B63:B64"/>
    <mergeCell ref="E63:E64"/>
    <mergeCell ref="D63:D64"/>
    <mergeCell ref="C63:C64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5" r:id="rId5" xr:uid="{00000000-0004-0000-0000-000004000000}"/>
    <hyperlink ref="F66" r:id="rId6" xr:uid="{00000000-0004-0000-0000-000005000000}"/>
    <hyperlink ref="O65" r:id="rId7" xr:uid="{00000000-0004-0000-0000-000006000000}"/>
    <hyperlink ref="O66" r:id="rId8" xr:uid="{00000000-0004-0000-0000-000007000000}"/>
    <hyperlink ref="Y65" r:id="rId9" xr:uid="{00000000-0004-0000-0000-000008000000}"/>
    <hyperlink ref="Y66" r:id="rId10" xr:uid="{00000000-0004-0000-0000-000009000000}"/>
    <hyperlink ref="F130" r:id="rId11" xr:uid="{00000000-0004-0000-0000-00000A000000}"/>
    <hyperlink ref="F131" r:id="rId12" xr:uid="{00000000-0004-0000-0000-00000B000000}"/>
    <hyperlink ref="P130" r:id="rId13" xr:uid="{22C60137-5995-473B-96EE-E4DD20C03E6B}"/>
    <hyperlink ref="P131" r:id="rId14" xr:uid="{12AC4810-81C6-4084-A72E-DCD05A62556F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5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1"/>
  <sheetViews>
    <sheetView view="pageBreakPreview" zoomScaleNormal="100" zoomScaleSheetLayoutView="100" workbookViewId="0">
      <selection activeCell="I326" sqref="I326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216</v>
      </c>
    </row>
    <row r="3" spans="1:3" ht="26.25">
      <c r="A3" s="29"/>
    </row>
    <row r="4" spans="1:3">
      <c r="A4" s="31" t="s">
        <v>217</v>
      </c>
      <c r="B4" s="30" t="s">
        <v>91</v>
      </c>
    </row>
    <row r="5" spans="1:3">
      <c r="A5" s="32" t="s">
        <v>218</v>
      </c>
      <c r="B5" s="32" t="s">
        <v>219</v>
      </c>
      <c r="C5" s="33" t="s">
        <v>11</v>
      </c>
    </row>
    <row r="6" spans="1:3">
      <c r="A6" s="17" t="s">
        <v>106</v>
      </c>
      <c r="B6" s="34" t="s">
        <v>220</v>
      </c>
      <c r="C6" s="35"/>
    </row>
    <row r="8" spans="1:3">
      <c r="A8" s="31" t="s">
        <v>92</v>
      </c>
      <c r="B8" s="30" t="s">
        <v>91</v>
      </c>
    </row>
    <row r="9" spans="1:3">
      <c r="A9" s="32" t="s">
        <v>9</v>
      </c>
      <c r="B9" s="32" t="s">
        <v>10</v>
      </c>
      <c r="C9" s="33" t="s">
        <v>11</v>
      </c>
    </row>
    <row r="10" spans="1:3">
      <c r="A10" s="173" t="s">
        <v>107</v>
      </c>
      <c r="B10" s="34" t="s">
        <v>110</v>
      </c>
      <c r="C10" s="35"/>
    </row>
    <row r="11" spans="1:3">
      <c r="A11" s="173" t="s">
        <v>108</v>
      </c>
      <c r="B11" s="34" t="s">
        <v>111</v>
      </c>
      <c r="C11" s="35"/>
    </row>
    <row r="12" spans="1:3">
      <c r="A12" s="174"/>
      <c r="B12" s="37"/>
      <c r="C12" s="38"/>
    </row>
    <row r="13" spans="1:3">
      <c r="A13" s="31" t="s">
        <v>109</v>
      </c>
      <c r="B13" s="30" t="s">
        <v>91</v>
      </c>
    </row>
    <row r="14" spans="1:3">
      <c r="A14" s="32" t="s">
        <v>9</v>
      </c>
      <c r="B14" s="32" t="s">
        <v>10</v>
      </c>
      <c r="C14" s="33" t="s">
        <v>11</v>
      </c>
    </row>
    <row r="15" spans="1:3">
      <c r="A15" s="173" t="s">
        <v>112</v>
      </c>
      <c r="B15" s="34" t="s">
        <v>114</v>
      </c>
      <c r="C15" s="35"/>
    </row>
    <row r="16" spans="1:3">
      <c r="A16" s="173" t="s">
        <v>113</v>
      </c>
      <c r="B16" s="34" t="s">
        <v>115</v>
      </c>
      <c r="C16" s="35"/>
    </row>
    <row r="17" spans="1:3">
      <c r="A17" s="245"/>
      <c r="B17" s="38"/>
      <c r="C17" s="38"/>
    </row>
    <row r="18" spans="1:3">
      <c r="A18" s="31" t="s">
        <v>170</v>
      </c>
    </row>
    <row r="19" spans="1:3">
      <c r="A19" s="32" t="s">
        <v>9</v>
      </c>
      <c r="B19" s="32" t="s">
        <v>10</v>
      </c>
      <c r="C19" s="33" t="s">
        <v>11</v>
      </c>
    </row>
    <row r="20" spans="1:3">
      <c r="A20" s="246">
        <v>9006</v>
      </c>
      <c r="B20" s="34" t="s">
        <v>221</v>
      </c>
      <c r="C20" s="35"/>
    </row>
    <row r="21" spans="1:3">
      <c r="A21" s="246">
        <v>7016</v>
      </c>
      <c r="B21" s="35" t="s">
        <v>222</v>
      </c>
      <c r="C21" s="35"/>
    </row>
    <row r="22" spans="1:3">
      <c r="A22" s="246">
        <v>9007</v>
      </c>
      <c r="B22" s="34" t="s">
        <v>223</v>
      </c>
      <c r="C22" s="35"/>
    </row>
    <row r="23" spans="1:3">
      <c r="A23" s="246">
        <v>9016</v>
      </c>
      <c r="B23" s="35" t="s">
        <v>224</v>
      </c>
      <c r="C23" s="35"/>
    </row>
    <row r="24" spans="1:3">
      <c r="A24" s="246" t="s">
        <v>16</v>
      </c>
      <c r="B24" s="35" t="s">
        <v>86</v>
      </c>
      <c r="C24" s="35"/>
    </row>
    <row r="25" spans="1:3">
      <c r="A25" s="246">
        <v>7022</v>
      </c>
      <c r="B25" s="35" t="s">
        <v>87</v>
      </c>
      <c r="C25" s="35"/>
    </row>
    <row r="26" spans="1:3">
      <c r="A26" s="246">
        <v>7035</v>
      </c>
      <c r="B26" s="35" t="s">
        <v>225</v>
      </c>
      <c r="C26" s="35"/>
    </row>
    <row r="27" spans="1:3">
      <c r="A27" s="246">
        <v>9005</v>
      </c>
      <c r="B27" s="35" t="s">
        <v>226</v>
      </c>
      <c r="C27" s="35"/>
    </row>
    <row r="28" spans="1:3">
      <c r="A28" s="246" t="s">
        <v>139</v>
      </c>
      <c r="B28" s="35" t="s">
        <v>227</v>
      </c>
      <c r="C28" s="35"/>
    </row>
    <row r="29" spans="1:3">
      <c r="A29" s="246" t="s">
        <v>12</v>
      </c>
      <c r="B29" s="35" t="s">
        <v>228</v>
      </c>
      <c r="C29" s="35" t="s">
        <v>229</v>
      </c>
    </row>
    <row r="30" spans="1:3">
      <c r="A30" s="247"/>
      <c r="B30" s="37"/>
      <c r="C30" s="38"/>
    </row>
    <row r="31" spans="1:3">
      <c r="A31" s="31" t="s">
        <v>171</v>
      </c>
    </row>
    <row r="32" spans="1:3">
      <c r="A32" s="33" t="s">
        <v>218</v>
      </c>
      <c r="B32" s="33" t="s">
        <v>219</v>
      </c>
      <c r="C32" s="33" t="s">
        <v>11</v>
      </c>
    </row>
    <row r="33" spans="1:4">
      <c r="A33" s="246" t="s">
        <v>52</v>
      </c>
      <c r="B33" s="39" t="s">
        <v>136</v>
      </c>
      <c r="C33" s="35"/>
    </row>
    <row r="34" spans="1:4">
      <c r="A34" s="237" t="s">
        <v>152</v>
      </c>
      <c r="B34" s="39" t="s">
        <v>153</v>
      </c>
      <c r="C34" s="35"/>
    </row>
    <row r="35" spans="1:4">
      <c r="A35" s="238"/>
      <c r="B35" s="37"/>
      <c r="C35" s="38"/>
    </row>
    <row r="36" spans="1:4">
      <c r="A36" s="31" t="s">
        <v>230</v>
      </c>
    </row>
    <row r="37" spans="1:4">
      <c r="A37" s="40" t="s">
        <v>218</v>
      </c>
      <c r="B37" s="40" t="s">
        <v>219</v>
      </c>
      <c r="C37" s="33" t="s">
        <v>11</v>
      </c>
      <c r="D37" s="41"/>
    </row>
    <row r="38" spans="1:4">
      <c r="A38" s="246" t="s">
        <v>58</v>
      </c>
      <c r="B38" s="42" t="s">
        <v>231</v>
      </c>
      <c r="C38" s="42"/>
      <c r="D38" s="36"/>
    </row>
    <row r="39" spans="1:4">
      <c r="A39" s="36"/>
      <c r="B39" s="44"/>
      <c r="C39" s="37"/>
      <c r="D39" s="36"/>
    </row>
    <row r="40" spans="1:4">
      <c r="A40" s="31" t="s">
        <v>174</v>
      </c>
    </row>
    <row r="41" spans="1:4">
      <c r="A41" s="40" t="s">
        <v>218</v>
      </c>
      <c r="B41" s="40" t="s">
        <v>219</v>
      </c>
      <c r="C41" s="33" t="s">
        <v>11</v>
      </c>
      <c r="D41" s="41"/>
    </row>
    <row r="42" spans="1:4">
      <c r="A42" s="95" t="s">
        <v>60</v>
      </c>
      <c r="B42" s="34" t="s">
        <v>93</v>
      </c>
      <c r="C42" s="43"/>
      <c r="D42" s="36"/>
    </row>
    <row r="43" spans="1:4">
      <c r="A43" s="95" t="s">
        <v>146</v>
      </c>
      <c r="B43" s="34" t="s">
        <v>232</v>
      </c>
      <c r="C43" s="43"/>
      <c r="D43" s="36"/>
    </row>
    <row r="44" spans="1:4">
      <c r="A44" s="95" t="s">
        <v>58</v>
      </c>
      <c r="B44" s="34" t="s">
        <v>316</v>
      </c>
      <c r="C44" s="43"/>
      <c r="D44" s="36"/>
    </row>
    <row r="45" spans="1:4">
      <c r="A45" s="95" t="s">
        <v>147</v>
      </c>
      <c r="B45" s="34" t="s">
        <v>148</v>
      </c>
      <c r="C45" s="43"/>
      <c r="D45" s="36"/>
    </row>
    <row r="46" spans="1:4">
      <c r="A46" s="95" t="s">
        <v>149</v>
      </c>
      <c r="B46" s="248" t="s">
        <v>233</v>
      </c>
      <c r="C46" s="236" t="s">
        <v>150</v>
      </c>
      <c r="D46" s="36"/>
    </row>
    <row r="47" spans="1:4">
      <c r="A47" s="95" t="s">
        <v>151</v>
      </c>
      <c r="B47" s="248" t="s">
        <v>234</v>
      </c>
      <c r="C47" s="236" t="s">
        <v>150</v>
      </c>
      <c r="D47" s="36"/>
    </row>
    <row r="48" spans="1:4">
      <c r="A48" s="95" t="s">
        <v>317</v>
      </c>
      <c r="B48" s="248" t="s">
        <v>318</v>
      </c>
      <c r="C48" s="236"/>
      <c r="D48" s="36"/>
    </row>
    <row r="49" spans="1:4">
      <c r="A49" s="16"/>
      <c r="B49" s="44"/>
      <c r="C49" s="44"/>
      <c r="D49" s="36"/>
    </row>
    <row r="50" spans="1:4">
      <c r="A50" s="31" t="s">
        <v>94</v>
      </c>
      <c r="B50" s="44"/>
      <c r="C50" s="44"/>
      <c r="D50" s="36"/>
    </row>
    <row r="51" spans="1:4">
      <c r="A51" s="33" t="s">
        <v>218</v>
      </c>
      <c r="B51" s="33" t="s">
        <v>219</v>
      </c>
      <c r="C51" s="33" t="s">
        <v>11</v>
      </c>
    </row>
    <row r="52" spans="1:4">
      <c r="A52" s="95" t="s">
        <v>66</v>
      </c>
      <c r="B52" s="42" t="s">
        <v>235</v>
      </c>
      <c r="C52" s="43"/>
    </row>
    <row r="53" spans="1:4">
      <c r="B53" s="44"/>
    </row>
    <row r="54" spans="1:4">
      <c r="A54" s="31" t="s">
        <v>236</v>
      </c>
    </row>
    <row r="55" spans="1:4">
      <c r="A55" s="33" t="s">
        <v>218</v>
      </c>
      <c r="B55" s="33" t="s">
        <v>219</v>
      </c>
      <c r="C55" s="33" t="s">
        <v>11</v>
      </c>
    </row>
    <row r="56" spans="1:4">
      <c r="A56" s="246">
        <v>0</v>
      </c>
      <c r="B56" s="42" t="s">
        <v>237</v>
      </c>
      <c r="C56" s="43"/>
    </row>
    <row r="57" spans="1:4">
      <c r="A57" s="237">
        <v>1013</v>
      </c>
      <c r="B57" s="291" t="s">
        <v>247</v>
      </c>
      <c r="C57" s="43"/>
    </row>
    <row r="58" spans="1:4">
      <c r="A58" s="237">
        <v>1015</v>
      </c>
      <c r="B58" s="291" t="s">
        <v>321</v>
      </c>
      <c r="C58" s="43"/>
    </row>
    <row r="59" spans="1:4">
      <c r="A59" s="237">
        <v>1019</v>
      </c>
      <c r="B59" s="292" t="s">
        <v>322</v>
      </c>
      <c r="C59" s="43"/>
    </row>
    <row r="60" spans="1:4">
      <c r="A60" s="237">
        <v>3004</v>
      </c>
      <c r="B60" s="291" t="s">
        <v>252</v>
      </c>
      <c r="C60" s="43"/>
    </row>
    <row r="61" spans="1:4">
      <c r="A61" s="237">
        <v>3005</v>
      </c>
      <c r="B61" s="291" t="s">
        <v>238</v>
      </c>
      <c r="C61" s="43"/>
    </row>
    <row r="62" spans="1:4">
      <c r="A62" s="237">
        <v>6009</v>
      </c>
      <c r="B62" s="291" t="s">
        <v>242</v>
      </c>
      <c r="C62" s="43"/>
    </row>
    <row r="63" spans="1:4">
      <c r="A63" s="237">
        <v>7015</v>
      </c>
      <c r="B63" s="291" t="s">
        <v>28</v>
      </c>
      <c r="C63" s="43"/>
    </row>
    <row r="64" spans="1:4">
      <c r="A64" s="237">
        <v>7016</v>
      </c>
      <c r="B64" s="291" t="s">
        <v>29</v>
      </c>
      <c r="C64" s="43"/>
    </row>
    <row r="65" spans="1:3">
      <c r="A65" s="237" t="s">
        <v>323</v>
      </c>
      <c r="B65" s="291" t="s">
        <v>250</v>
      </c>
      <c r="C65" s="43"/>
    </row>
    <row r="66" spans="1:3">
      <c r="A66" s="237" t="s">
        <v>324</v>
      </c>
      <c r="B66" s="291" t="s">
        <v>260</v>
      </c>
      <c r="C66" s="43"/>
    </row>
    <row r="67" spans="1:3">
      <c r="A67" s="237">
        <v>7021</v>
      </c>
      <c r="B67" s="291" t="s">
        <v>289</v>
      </c>
      <c r="C67" s="43"/>
    </row>
    <row r="68" spans="1:3">
      <c r="A68" s="237">
        <v>7022</v>
      </c>
      <c r="B68" s="291" t="s">
        <v>244</v>
      </c>
      <c r="C68" s="43"/>
    </row>
    <row r="69" spans="1:3">
      <c r="A69" s="237">
        <v>7024</v>
      </c>
      <c r="B69" s="291" t="s">
        <v>253</v>
      </c>
      <c r="C69" s="43"/>
    </row>
    <row r="70" spans="1:3">
      <c r="A70" s="237">
        <v>7035</v>
      </c>
      <c r="B70" s="291" t="s">
        <v>254</v>
      </c>
      <c r="C70" s="43"/>
    </row>
    <row r="71" spans="1:3">
      <c r="A71" s="237">
        <v>7037</v>
      </c>
      <c r="B71" s="291" t="s">
        <v>325</v>
      </c>
      <c r="C71" s="43"/>
    </row>
    <row r="72" spans="1:3">
      <c r="A72" s="237">
        <v>7038</v>
      </c>
      <c r="B72" s="291" t="s">
        <v>246</v>
      </c>
      <c r="C72" s="43"/>
    </row>
    <row r="73" spans="1:3">
      <c r="A73" s="237">
        <v>7039</v>
      </c>
      <c r="B73" s="291" t="s">
        <v>251</v>
      </c>
      <c r="C73" s="43"/>
    </row>
    <row r="74" spans="1:3">
      <c r="A74" s="237">
        <v>7040</v>
      </c>
      <c r="B74" s="291" t="s">
        <v>243</v>
      </c>
      <c r="C74" s="43"/>
    </row>
    <row r="75" spans="1:3">
      <c r="A75" s="237">
        <v>7044</v>
      </c>
      <c r="B75" s="291" t="s">
        <v>326</v>
      </c>
      <c r="C75" s="43"/>
    </row>
    <row r="76" spans="1:3">
      <c r="A76" s="237">
        <v>7048</v>
      </c>
      <c r="B76" s="291" t="s">
        <v>248</v>
      </c>
      <c r="C76" s="43"/>
    </row>
    <row r="77" spans="1:3">
      <c r="A77" s="237">
        <v>8012</v>
      </c>
      <c r="B77" s="291" t="s">
        <v>255</v>
      </c>
      <c r="C77" s="43"/>
    </row>
    <row r="78" spans="1:3">
      <c r="A78" s="237">
        <v>8014</v>
      </c>
      <c r="B78" s="291" t="s">
        <v>249</v>
      </c>
      <c r="C78" s="43"/>
    </row>
    <row r="79" spans="1:3">
      <c r="A79" s="237" t="s">
        <v>327</v>
      </c>
      <c r="B79" s="291" t="s">
        <v>328</v>
      </c>
      <c r="C79" s="43"/>
    </row>
    <row r="80" spans="1:3">
      <c r="A80" s="237" t="s">
        <v>329</v>
      </c>
      <c r="B80" s="291" t="s">
        <v>330</v>
      </c>
      <c r="C80" s="43"/>
    </row>
    <row r="81" spans="1:3">
      <c r="A81" s="237">
        <v>8019</v>
      </c>
      <c r="B81" s="291" t="s">
        <v>256</v>
      </c>
      <c r="C81" s="43"/>
    </row>
    <row r="82" spans="1:3">
      <c r="A82" s="237" t="s">
        <v>133</v>
      </c>
      <c r="B82" s="291" t="s">
        <v>331</v>
      </c>
      <c r="C82" s="43"/>
    </row>
    <row r="83" spans="1:3">
      <c r="A83" s="237">
        <v>9004</v>
      </c>
      <c r="B83" s="292" t="s">
        <v>332</v>
      </c>
      <c r="C83" s="43"/>
    </row>
    <row r="84" spans="1:3">
      <c r="A84" s="237">
        <v>9005</v>
      </c>
      <c r="B84" s="291" t="s">
        <v>30</v>
      </c>
      <c r="C84" s="43"/>
    </row>
    <row r="85" spans="1:3">
      <c r="A85" s="237" t="s">
        <v>333</v>
      </c>
      <c r="B85" s="291" t="s">
        <v>334</v>
      </c>
      <c r="C85" s="43"/>
    </row>
    <row r="86" spans="1:3">
      <c r="A86" s="237" t="s">
        <v>335</v>
      </c>
      <c r="B86" s="291" t="s">
        <v>336</v>
      </c>
      <c r="C86" s="43"/>
    </row>
    <row r="87" spans="1:3">
      <c r="A87" s="237" t="s">
        <v>132</v>
      </c>
      <c r="B87" s="291" t="s">
        <v>337</v>
      </c>
      <c r="C87" s="43"/>
    </row>
    <row r="88" spans="1:3">
      <c r="A88" s="237" t="s">
        <v>338</v>
      </c>
      <c r="B88" s="291" t="s">
        <v>339</v>
      </c>
      <c r="C88" s="43"/>
    </row>
    <row r="89" spans="1:3">
      <c r="A89" s="237" t="s">
        <v>340</v>
      </c>
      <c r="B89" s="291" t="s">
        <v>245</v>
      </c>
      <c r="C89" s="43"/>
    </row>
    <row r="90" spans="1:3">
      <c r="A90" s="237">
        <v>9007</v>
      </c>
      <c r="B90" s="291" t="s">
        <v>239</v>
      </c>
      <c r="C90" s="43"/>
    </row>
    <row r="91" spans="1:3">
      <c r="A91" s="237" t="s">
        <v>341</v>
      </c>
      <c r="B91" s="291" t="s">
        <v>342</v>
      </c>
      <c r="C91" s="43"/>
    </row>
    <row r="92" spans="1:3">
      <c r="A92" s="237" t="s">
        <v>343</v>
      </c>
      <c r="B92" s="291" t="s">
        <v>344</v>
      </c>
      <c r="C92" s="43"/>
    </row>
    <row r="93" spans="1:3">
      <c r="A93" s="237">
        <v>9010</v>
      </c>
      <c r="B93" s="291" t="s">
        <v>345</v>
      </c>
      <c r="C93" s="43"/>
    </row>
    <row r="94" spans="1:3">
      <c r="A94" s="237" t="s">
        <v>346</v>
      </c>
      <c r="B94" s="291" t="s">
        <v>347</v>
      </c>
      <c r="C94" s="43"/>
    </row>
    <row r="95" spans="1:3">
      <c r="A95" s="237" t="s">
        <v>348</v>
      </c>
      <c r="B95" s="291" t="s">
        <v>349</v>
      </c>
      <c r="C95" s="43"/>
    </row>
    <row r="96" spans="1:3">
      <c r="A96" s="237">
        <v>9016</v>
      </c>
      <c r="B96" s="291" t="s">
        <v>350</v>
      </c>
      <c r="C96" s="43"/>
    </row>
    <row r="97" spans="1:3">
      <c r="A97" s="237" t="s">
        <v>351</v>
      </c>
      <c r="B97" s="291" t="s">
        <v>352</v>
      </c>
      <c r="C97" s="43"/>
    </row>
    <row r="98" spans="1:3">
      <c r="A98" s="237" t="s">
        <v>353</v>
      </c>
      <c r="B98" s="291" t="s">
        <v>241</v>
      </c>
      <c r="C98" s="43"/>
    </row>
    <row r="99" spans="1:3">
      <c r="A99" s="237" t="s">
        <v>14</v>
      </c>
      <c r="B99" s="291" t="s">
        <v>257</v>
      </c>
      <c r="C99" s="43"/>
    </row>
    <row r="100" spans="1:3">
      <c r="A100" s="237" t="s">
        <v>15</v>
      </c>
      <c r="B100" s="291" t="s">
        <v>258</v>
      </c>
      <c r="C100" s="43"/>
    </row>
    <row r="101" spans="1:3">
      <c r="A101" s="237" t="s">
        <v>354</v>
      </c>
      <c r="B101" s="291" t="s">
        <v>259</v>
      </c>
      <c r="C101" s="43"/>
    </row>
    <row r="102" spans="1:3">
      <c r="A102" s="237" t="s">
        <v>16</v>
      </c>
      <c r="B102" s="291" t="s">
        <v>240</v>
      </c>
      <c r="C102" s="43"/>
    </row>
    <row r="103" spans="1:3">
      <c r="A103" s="246" t="s">
        <v>12</v>
      </c>
      <c r="B103" s="42" t="s">
        <v>261</v>
      </c>
      <c r="C103" s="43"/>
    </row>
    <row r="104" spans="1:3">
      <c r="A104" s="246" t="s">
        <v>17</v>
      </c>
      <c r="B104" s="42" t="s">
        <v>262</v>
      </c>
      <c r="C104" s="48" t="s">
        <v>263</v>
      </c>
    </row>
    <row r="105" spans="1:3">
      <c r="A105" s="246" t="s">
        <v>18</v>
      </c>
      <c r="B105" s="42" t="s">
        <v>264</v>
      </c>
      <c r="C105" s="48" t="s">
        <v>263</v>
      </c>
    </row>
    <row r="106" spans="1:3">
      <c r="A106" s="246" t="s">
        <v>19</v>
      </c>
      <c r="B106" s="42" t="s">
        <v>265</v>
      </c>
      <c r="C106" s="48" t="s">
        <v>263</v>
      </c>
    </row>
    <row r="107" spans="1:3">
      <c r="A107" s="246" t="s">
        <v>20</v>
      </c>
      <c r="B107" s="42" t="s">
        <v>266</v>
      </c>
      <c r="C107" s="48" t="s">
        <v>263</v>
      </c>
    </row>
    <row r="108" spans="1:3">
      <c r="A108" s="246" t="s">
        <v>21</v>
      </c>
      <c r="B108" s="42" t="s">
        <v>267</v>
      </c>
      <c r="C108" s="48" t="s">
        <v>263</v>
      </c>
    </row>
    <row r="109" spans="1:3">
      <c r="A109" s="246" t="s">
        <v>22</v>
      </c>
      <c r="B109" s="42" t="s">
        <v>268</v>
      </c>
      <c r="C109" s="48" t="s">
        <v>263</v>
      </c>
    </row>
    <row r="110" spans="1:3">
      <c r="A110" s="246" t="s">
        <v>23</v>
      </c>
      <c r="B110" s="42" t="s">
        <v>269</v>
      </c>
      <c r="C110" s="48" t="s">
        <v>263</v>
      </c>
    </row>
    <row r="111" spans="1:3">
      <c r="A111" s="246" t="s">
        <v>24</v>
      </c>
      <c r="B111" s="42" t="s">
        <v>270</v>
      </c>
      <c r="C111" s="48" t="s">
        <v>263</v>
      </c>
    </row>
    <row r="112" spans="1:3">
      <c r="A112" s="246" t="s">
        <v>25</v>
      </c>
      <c r="B112" s="42" t="s">
        <v>271</v>
      </c>
      <c r="C112" s="48" t="s">
        <v>263</v>
      </c>
    </row>
    <row r="113" spans="1:4">
      <c r="A113" s="246" t="s">
        <v>26</v>
      </c>
      <c r="B113" s="42" t="s">
        <v>272</v>
      </c>
      <c r="C113" s="48" t="s">
        <v>263</v>
      </c>
    </row>
    <row r="114" spans="1:4">
      <c r="A114" s="49" t="s">
        <v>32</v>
      </c>
      <c r="B114" s="50" t="s">
        <v>273</v>
      </c>
      <c r="C114" s="48" t="s">
        <v>263</v>
      </c>
    </row>
    <row r="115" spans="1:4">
      <c r="A115" s="49" t="s">
        <v>33</v>
      </c>
      <c r="B115" s="50" t="s">
        <v>274</v>
      </c>
      <c r="C115" s="48" t="s">
        <v>263</v>
      </c>
    </row>
    <row r="116" spans="1:4">
      <c r="A116" s="49" t="s">
        <v>34</v>
      </c>
      <c r="B116" s="50" t="s">
        <v>275</v>
      </c>
      <c r="C116" s="48" t="s">
        <v>263</v>
      </c>
    </row>
    <row r="117" spans="1:4">
      <c r="A117" s="49" t="s">
        <v>35</v>
      </c>
      <c r="B117" s="50" t="s">
        <v>276</v>
      </c>
      <c r="C117" s="48" t="s">
        <v>263</v>
      </c>
    </row>
    <row r="118" spans="1:4">
      <c r="A118" s="49" t="s">
        <v>36</v>
      </c>
      <c r="B118" s="50" t="s">
        <v>277</v>
      </c>
      <c r="C118" s="48" t="s">
        <v>263</v>
      </c>
    </row>
    <row r="119" spans="1:4">
      <c r="A119" s="49" t="s">
        <v>37</v>
      </c>
      <c r="B119" s="50" t="s">
        <v>278</v>
      </c>
      <c r="C119" s="48" t="s">
        <v>263</v>
      </c>
    </row>
    <row r="120" spans="1:4">
      <c r="A120" s="49" t="s">
        <v>38</v>
      </c>
      <c r="B120" s="50" t="s">
        <v>279</v>
      </c>
      <c r="C120" s="48" t="s">
        <v>263</v>
      </c>
    </row>
    <row r="121" spans="1:4">
      <c r="A121" s="49" t="s">
        <v>39</v>
      </c>
      <c r="B121" s="50" t="s">
        <v>280</v>
      </c>
      <c r="C121" s="48" t="s">
        <v>263</v>
      </c>
    </row>
    <row r="122" spans="1:4">
      <c r="A122" s="49" t="s">
        <v>40</v>
      </c>
      <c r="B122" s="50" t="s">
        <v>281</v>
      </c>
      <c r="C122" s="48" t="s">
        <v>263</v>
      </c>
    </row>
    <row r="123" spans="1:4">
      <c r="A123" s="49" t="s">
        <v>41</v>
      </c>
      <c r="B123" s="50" t="s">
        <v>282</v>
      </c>
      <c r="C123" s="48" t="s">
        <v>263</v>
      </c>
      <c r="D123" s="36"/>
    </row>
    <row r="124" spans="1:4">
      <c r="A124" s="49" t="s">
        <v>42</v>
      </c>
      <c r="B124" s="50" t="s">
        <v>283</v>
      </c>
      <c r="C124" s="48" t="s">
        <v>263</v>
      </c>
    </row>
    <row r="125" spans="1:4">
      <c r="A125" s="49" t="s">
        <v>43</v>
      </c>
      <c r="B125" s="50" t="s">
        <v>284</v>
      </c>
      <c r="C125" s="48" t="s">
        <v>263</v>
      </c>
    </row>
    <row r="126" spans="1:4">
      <c r="A126" s="49" t="s">
        <v>44</v>
      </c>
      <c r="B126" s="50" t="s">
        <v>285</v>
      </c>
      <c r="C126" s="48" t="s">
        <v>263</v>
      </c>
    </row>
    <row r="127" spans="1:4">
      <c r="A127" s="49" t="s">
        <v>45</v>
      </c>
      <c r="B127" s="50" t="s">
        <v>286</v>
      </c>
      <c r="C127" s="48" t="s">
        <v>263</v>
      </c>
    </row>
    <row r="128" spans="1:4">
      <c r="A128" s="246" t="s">
        <v>27</v>
      </c>
      <c r="B128" s="42" t="s">
        <v>287</v>
      </c>
      <c r="C128" s="48" t="s">
        <v>263</v>
      </c>
    </row>
    <row r="129" spans="1:3">
      <c r="A129" s="239"/>
      <c r="B129" s="44"/>
    </row>
    <row r="130" spans="1:3">
      <c r="A130" s="31" t="s">
        <v>185</v>
      </c>
    </row>
    <row r="131" spans="1:3">
      <c r="A131" s="33" t="s">
        <v>218</v>
      </c>
      <c r="B131" s="33" t="s">
        <v>219</v>
      </c>
      <c r="C131" s="33" t="s">
        <v>11</v>
      </c>
    </row>
    <row r="132" spans="1:3">
      <c r="A132" s="45" t="s">
        <v>64</v>
      </c>
      <c r="B132" s="46" t="s">
        <v>88</v>
      </c>
      <c r="C132" s="35" t="s">
        <v>288</v>
      </c>
    </row>
    <row r="133" spans="1:3">
      <c r="A133" s="237">
        <v>1013</v>
      </c>
      <c r="B133" s="291" t="s">
        <v>247</v>
      </c>
      <c r="C133" s="43"/>
    </row>
    <row r="134" spans="1:3">
      <c r="A134" s="237">
        <v>1015</v>
      </c>
      <c r="B134" s="291" t="s">
        <v>321</v>
      </c>
      <c r="C134" s="43"/>
    </row>
    <row r="135" spans="1:3">
      <c r="A135" s="237">
        <v>1019</v>
      </c>
      <c r="B135" s="292" t="s">
        <v>322</v>
      </c>
      <c r="C135" s="43"/>
    </row>
    <row r="136" spans="1:3">
      <c r="A136" s="237">
        <v>3004</v>
      </c>
      <c r="B136" s="291" t="s">
        <v>252</v>
      </c>
      <c r="C136" s="43"/>
    </row>
    <row r="137" spans="1:3">
      <c r="A137" s="237">
        <v>3005</v>
      </c>
      <c r="B137" s="291" t="s">
        <v>238</v>
      </c>
      <c r="C137" s="43"/>
    </row>
    <row r="138" spans="1:3">
      <c r="A138" s="237">
        <v>6009</v>
      </c>
      <c r="B138" s="291" t="s">
        <v>242</v>
      </c>
      <c r="C138" s="43"/>
    </row>
    <row r="139" spans="1:3">
      <c r="A139" s="237">
        <v>7015</v>
      </c>
      <c r="B139" s="291" t="s">
        <v>28</v>
      </c>
      <c r="C139" s="43"/>
    </row>
    <row r="140" spans="1:3">
      <c r="A140" s="237">
        <v>7016</v>
      </c>
      <c r="B140" s="291" t="s">
        <v>29</v>
      </c>
      <c r="C140" s="43"/>
    </row>
    <row r="141" spans="1:3">
      <c r="A141" s="237" t="s">
        <v>323</v>
      </c>
      <c r="B141" s="291" t="s">
        <v>250</v>
      </c>
      <c r="C141" s="43"/>
    </row>
    <row r="142" spans="1:3">
      <c r="A142" s="237" t="s">
        <v>324</v>
      </c>
      <c r="B142" s="291" t="s">
        <v>260</v>
      </c>
      <c r="C142" s="43"/>
    </row>
    <row r="143" spans="1:3">
      <c r="A143" s="237">
        <v>7021</v>
      </c>
      <c r="B143" s="291" t="s">
        <v>289</v>
      </c>
      <c r="C143" s="43"/>
    </row>
    <row r="144" spans="1:3">
      <c r="A144" s="237">
        <v>7022</v>
      </c>
      <c r="B144" s="291" t="s">
        <v>244</v>
      </c>
      <c r="C144" s="43"/>
    </row>
    <row r="145" spans="1:3">
      <c r="A145" s="237">
        <v>7024</v>
      </c>
      <c r="B145" s="291" t="s">
        <v>253</v>
      </c>
      <c r="C145" s="43"/>
    </row>
    <row r="146" spans="1:3">
      <c r="A146" s="237">
        <v>7035</v>
      </c>
      <c r="B146" s="291" t="s">
        <v>254</v>
      </c>
      <c r="C146" s="43"/>
    </row>
    <row r="147" spans="1:3">
      <c r="A147" s="237">
        <v>7037</v>
      </c>
      <c r="B147" s="291" t="s">
        <v>325</v>
      </c>
      <c r="C147" s="43"/>
    </row>
    <row r="148" spans="1:3">
      <c r="A148" s="237">
        <v>7038</v>
      </c>
      <c r="B148" s="291" t="s">
        <v>246</v>
      </c>
      <c r="C148" s="43"/>
    </row>
    <row r="149" spans="1:3">
      <c r="A149" s="237">
        <v>7039</v>
      </c>
      <c r="B149" s="291" t="s">
        <v>251</v>
      </c>
      <c r="C149" s="43"/>
    </row>
    <row r="150" spans="1:3">
      <c r="A150" s="237">
        <v>7040</v>
      </c>
      <c r="B150" s="291" t="s">
        <v>243</v>
      </c>
      <c r="C150" s="43"/>
    </row>
    <row r="151" spans="1:3">
      <c r="A151" s="237">
        <v>7044</v>
      </c>
      <c r="B151" s="291" t="s">
        <v>326</v>
      </c>
      <c r="C151" s="43"/>
    </row>
    <row r="152" spans="1:3">
      <c r="A152" s="237">
        <v>7048</v>
      </c>
      <c r="B152" s="291" t="s">
        <v>248</v>
      </c>
      <c r="C152" s="43"/>
    </row>
    <row r="153" spans="1:3">
      <c r="A153" s="237">
        <v>8012</v>
      </c>
      <c r="B153" s="291" t="s">
        <v>255</v>
      </c>
      <c r="C153" s="43"/>
    </row>
    <row r="154" spans="1:3">
      <c r="A154" s="237">
        <v>8014</v>
      </c>
      <c r="B154" s="291" t="s">
        <v>249</v>
      </c>
      <c r="C154" s="43"/>
    </row>
    <row r="155" spans="1:3">
      <c r="A155" s="237" t="s">
        <v>327</v>
      </c>
      <c r="B155" s="291" t="s">
        <v>328</v>
      </c>
      <c r="C155" s="43"/>
    </row>
    <row r="156" spans="1:3">
      <c r="A156" s="237" t="s">
        <v>329</v>
      </c>
      <c r="B156" s="291" t="s">
        <v>330</v>
      </c>
      <c r="C156" s="43"/>
    </row>
    <row r="157" spans="1:3">
      <c r="A157" s="237">
        <v>8019</v>
      </c>
      <c r="B157" s="291" t="s">
        <v>256</v>
      </c>
      <c r="C157" s="43"/>
    </row>
    <row r="158" spans="1:3">
      <c r="A158" s="237" t="s">
        <v>133</v>
      </c>
      <c r="B158" s="291" t="s">
        <v>331</v>
      </c>
      <c r="C158" s="43"/>
    </row>
    <row r="159" spans="1:3">
      <c r="A159" s="237">
        <v>9004</v>
      </c>
      <c r="B159" s="292" t="s">
        <v>332</v>
      </c>
      <c r="C159" s="43"/>
    </row>
    <row r="160" spans="1:3">
      <c r="A160" s="237">
        <v>9005</v>
      </c>
      <c r="B160" s="291" t="s">
        <v>30</v>
      </c>
      <c r="C160" s="43"/>
    </row>
    <row r="161" spans="1:3">
      <c r="A161" s="237" t="s">
        <v>333</v>
      </c>
      <c r="B161" s="291" t="s">
        <v>334</v>
      </c>
      <c r="C161" s="43"/>
    </row>
    <row r="162" spans="1:3">
      <c r="A162" s="237" t="s">
        <v>335</v>
      </c>
      <c r="B162" s="291" t="s">
        <v>336</v>
      </c>
      <c r="C162" s="43"/>
    </row>
    <row r="163" spans="1:3">
      <c r="A163" s="237" t="s">
        <v>132</v>
      </c>
      <c r="B163" s="291" t="s">
        <v>337</v>
      </c>
      <c r="C163" s="43"/>
    </row>
    <row r="164" spans="1:3">
      <c r="A164" s="237" t="s">
        <v>338</v>
      </c>
      <c r="B164" s="291" t="s">
        <v>339</v>
      </c>
      <c r="C164" s="43"/>
    </row>
    <row r="165" spans="1:3">
      <c r="A165" s="237" t="s">
        <v>340</v>
      </c>
      <c r="B165" s="291" t="s">
        <v>245</v>
      </c>
      <c r="C165" s="43"/>
    </row>
    <row r="166" spans="1:3">
      <c r="A166" s="237">
        <v>9007</v>
      </c>
      <c r="B166" s="291" t="s">
        <v>239</v>
      </c>
      <c r="C166" s="43"/>
    </row>
    <row r="167" spans="1:3">
      <c r="A167" s="237" t="s">
        <v>341</v>
      </c>
      <c r="B167" s="291" t="s">
        <v>342</v>
      </c>
      <c r="C167" s="43"/>
    </row>
    <row r="168" spans="1:3">
      <c r="A168" s="237" t="s">
        <v>343</v>
      </c>
      <c r="B168" s="291" t="s">
        <v>344</v>
      </c>
      <c r="C168" s="43"/>
    </row>
    <row r="169" spans="1:3">
      <c r="A169" s="237">
        <v>9010</v>
      </c>
      <c r="B169" s="291" t="s">
        <v>345</v>
      </c>
      <c r="C169" s="43"/>
    </row>
    <row r="170" spans="1:3">
      <c r="A170" s="237" t="s">
        <v>346</v>
      </c>
      <c r="B170" s="291" t="s">
        <v>347</v>
      </c>
      <c r="C170" s="43"/>
    </row>
    <row r="171" spans="1:3">
      <c r="A171" s="237" t="s">
        <v>348</v>
      </c>
      <c r="B171" s="291" t="s">
        <v>349</v>
      </c>
      <c r="C171" s="43"/>
    </row>
    <row r="172" spans="1:3">
      <c r="A172" s="237">
        <v>9016</v>
      </c>
      <c r="B172" s="291" t="s">
        <v>350</v>
      </c>
      <c r="C172" s="43"/>
    </row>
    <row r="173" spans="1:3">
      <c r="A173" s="237" t="s">
        <v>351</v>
      </c>
      <c r="B173" s="291" t="s">
        <v>352</v>
      </c>
      <c r="C173" s="43"/>
    </row>
    <row r="174" spans="1:3">
      <c r="A174" s="237" t="s">
        <v>353</v>
      </c>
      <c r="B174" s="291" t="s">
        <v>241</v>
      </c>
      <c r="C174" s="43"/>
    </row>
    <row r="175" spans="1:3">
      <c r="A175" s="237" t="s">
        <v>14</v>
      </c>
      <c r="B175" s="291" t="s">
        <v>257</v>
      </c>
      <c r="C175" s="43"/>
    </row>
    <row r="176" spans="1:3">
      <c r="A176" s="237" t="s">
        <v>15</v>
      </c>
      <c r="B176" s="291" t="s">
        <v>258</v>
      </c>
      <c r="C176" s="43"/>
    </row>
    <row r="177" spans="1:3">
      <c r="A177" s="237" t="s">
        <v>354</v>
      </c>
      <c r="B177" s="291" t="s">
        <v>259</v>
      </c>
      <c r="C177" s="43"/>
    </row>
    <row r="178" spans="1:3">
      <c r="A178" s="237" t="s">
        <v>16</v>
      </c>
      <c r="B178" s="291" t="s">
        <v>240</v>
      </c>
      <c r="C178" s="43"/>
    </row>
    <row r="179" spans="1:3">
      <c r="A179" s="246" t="s">
        <v>12</v>
      </c>
      <c r="B179" s="42" t="s">
        <v>290</v>
      </c>
      <c r="C179" s="43"/>
    </row>
    <row r="180" spans="1:3">
      <c r="A180" s="246" t="s">
        <v>17</v>
      </c>
      <c r="B180" s="42" t="s">
        <v>262</v>
      </c>
      <c r="C180" s="48" t="s">
        <v>263</v>
      </c>
    </row>
    <row r="181" spans="1:3">
      <c r="A181" s="246" t="s">
        <v>18</v>
      </c>
      <c r="B181" s="42" t="s">
        <v>264</v>
      </c>
      <c r="C181" s="48" t="s">
        <v>263</v>
      </c>
    </row>
    <row r="182" spans="1:3">
      <c r="A182" s="246" t="s">
        <v>19</v>
      </c>
      <c r="B182" s="42" t="s">
        <v>265</v>
      </c>
      <c r="C182" s="48" t="s">
        <v>263</v>
      </c>
    </row>
    <row r="183" spans="1:3">
      <c r="A183" s="246" t="s">
        <v>20</v>
      </c>
      <c r="B183" s="42" t="s">
        <v>266</v>
      </c>
      <c r="C183" s="48" t="s">
        <v>263</v>
      </c>
    </row>
    <row r="184" spans="1:3">
      <c r="A184" s="246" t="s">
        <v>21</v>
      </c>
      <c r="B184" s="42" t="s">
        <v>267</v>
      </c>
      <c r="C184" s="48" t="s">
        <v>263</v>
      </c>
    </row>
    <row r="185" spans="1:3">
      <c r="A185" s="246" t="s">
        <v>22</v>
      </c>
      <c r="B185" s="42" t="s">
        <v>268</v>
      </c>
      <c r="C185" s="48" t="s">
        <v>263</v>
      </c>
    </row>
    <row r="186" spans="1:3">
      <c r="A186" s="246" t="s">
        <v>23</v>
      </c>
      <c r="B186" s="42" t="s">
        <v>269</v>
      </c>
      <c r="C186" s="48" t="s">
        <v>263</v>
      </c>
    </row>
    <row r="187" spans="1:3">
      <c r="A187" s="246" t="s">
        <v>24</v>
      </c>
      <c r="B187" s="42" t="s">
        <v>270</v>
      </c>
      <c r="C187" s="48" t="s">
        <v>263</v>
      </c>
    </row>
    <row r="188" spans="1:3">
      <c r="A188" s="246" t="s">
        <v>25</v>
      </c>
      <c r="B188" s="42" t="s">
        <v>271</v>
      </c>
      <c r="C188" s="48" t="s">
        <v>263</v>
      </c>
    </row>
    <row r="189" spans="1:3">
      <c r="A189" s="246" t="s">
        <v>26</v>
      </c>
      <c r="B189" s="42" t="s">
        <v>272</v>
      </c>
      <c r="C189" s="48" t="s">
        <v>263</v>
      </c>
    </row>
    <row r="190" spans="1:3">
      <c r="A190" s="49" t="s">
        <v>32</v>
      </c>
      <c r="B190" s="50" t="s">
        <v>273</v>
      </c>
      <c r="C190" s="48" t="s">
        <v>263</v>
      </c>
    </row>
    <row r="191" spans="1:3">
      <c r="A191" s="49" t="s">
        <v>33</v>
      </c>
      <c r="B191" s="50" t="s">
        <v>274</v>
      </c>
      <c r="C191" s="48" t="s">
        <v>263</v>
      </c>
    </row>
    <row r="192" spans="1:3">
      <c r="A192" s="49" t="s">
        <v>34</v>
      </c>
      <c r="B192" s="50" t="s">
        <v>275</v>
      </c>
      <c r="C192" s="48" t="s">
        <v>263</v>
      </c>
    </row>
    <row r="193" spans="1:4">
      <c r="A193" s="49" t="s">
        <v>35</v>
      </c>
      <c r="B193" s="50" t="s">
        <v>276</v>
      </c>
      <c r="C193" s="48" t="s">
        <v>263</v>
      </c>
    </row>
    <row r="194" spans="1:4">
      <c r="A194" s="49" t="s">
        <v>36</v>
      </c>
      <c r="B194" s="50" t="s">
        <v>277</v>
      </c>
      <c r="C194" s="48" t="s">
        <v>263</v>
      </c>
    </row>
    <row r="195" spans="1:4">
      <c r="A195" s="49" t="s">
        <v>37</v>
      </c>
      <c r="B195" s="50" t="s">
        <v>278</v>
      </c>
      <c r="C195" s="48" t="s">
        <v>263</v>
      </c>
    </row>
    <row r="196" spans="1:4">
      <c r="A196" s="49" t="s">
        <v>38</v>
      </c>
      <c r="B196" s="50" t="s">
        <v>279</v>
      </c>
      <c r="C196" s="48" t="s">
        <v>263</v>
      </c>
    </row>
    <row r="197" spans="1:4">
      <c r="A197" s="49" t="s">
        <v>39</v>
      </c>
      <c r="B197" s="50" t="s">
        <v>280</v>
      </c>
      <c r="C197" s="48" t="s">
        <v>263</v>
      </c>
    </row>
    <row r="198" spans="1:4">
      <c r="A198" s="49" t="s">
        <v>40</v>
      </c>
      <c r="B198" s="50" t="s">
        <v>281</v>
      </c>
      <c r="C198" s="48" t="s">
        <v>263</v>
      </c>
    </row>
    <row r="199" spans="1:4">
      <c r="A199" s="49" t="s">
        <v>41</v>
      </c>
      <c r="B199" s="50" t="s">
        <v>282</v>
      </c>
      <c r="C199" s="48" t="s">
        <v>263</v>
      </c>
      <c r="D199" s="36"/>
    </row>
    <row r="200" spans="1:4">
      <c r="A200" s="49" t="s">
        <v>42</v>
      </c>
      <c r="B200" s="50" t="s">
        <v>283</v>
      </c>
      <c r="C200" s="48" t="s">
        <v>263</v>
      </c>
    </row>
    <row r="201" spans="1:4">
      <c r="A201" s="49" t="s">
        <v>43</v>
      </c>
      <c r="B201" s="50" t="s">
        <v>284</v>
      </c>
      <c r="C201" s="48" t="s">
        <v>263</v>
      </c>
    </row>
    <row r="202" spans="1:4">
      <c r="A202" s="49" t="s">
        <v>44</v>
      </c>
      <c r="B202" s="50" t="s">
        <v>285</v>
      </c>
      <c r="C202" s="48" t="s">
        <v>263</v>
      </c>
    </row>
    <row r="203" spans="1:4">
      <c r="A203" s="49" t="s">
        <v>45</v>
      </c>
      <c r="B203" s="50" t="s">
        <v>286</v>
      </c>
      <c r="C203" s="48" t="s">
        <v>263</v>
      </c>
    </row>
    <row r="204" spans="1:4">
      <c r="A204" s="246" t="s">
        <v>27</v>
      </c>
      <c r="B204" s="42" t="s">
        <v>287</v>
      </c>
      <c r="C204" s="48" t="s">
        <v>263</v>
      </c>
    </row>
    <row r="205" spans="1:4">
      <c r="A205" s="246">
        <v>0</v>
      </c>
      <c r="B205" s="42" t="s">
        <v>291</v>
      </c>
      <c r="C205" s="48"/>
    </row>
    <row r="206" spans="1:4">
      <c r="A206" s="239"/>
      <c r="B206" s="239"/>
      <c r="C206" s="239"/>
    </row>
    <row r="207" spans="1:4">
      <c r="A207" s="51" t="s">
        <v>292</v>
      </c>
    </row>
    <row r="208" spans="1:4">
      <c r="A208" s="33" t="s">
        <v>218</v>
      </c>
      <c r="B208" s="33" t="s">
        <v>219</v>
      </c>
      <c r="C208" s="33" t="s">
        <v>11</v>
      </c>
    </row>
    <row r="209" spans="1:3">
      <c r="A209" s="246" t="s">
        <v>57</v>
      </c>
      <c r="B209" s="42" t="s">
        <v>89</v>
      </c>
      <c r="C209" s="43"/>
    </row>
    <row r="210" spans="1:3">
      <c r="A210" s="36"/>
      <c r="B210" s="44"/>
    </row>
    <row r="211" spans="1:3">
      <c r="A211" s="31" t="s">
        <v>293</v>
      </c>
    </row>
    <row r="212" spans="1:3">
      <c r="A212" s="33" t="s">
        <v>218</v>
      </c>
      <c r="B212" s="33" t="s">
        <v>219</v>
      </c>
      <c r="C212" s="33" t="s">
        <v>11</v>
      </c>
    </row>
    <row r="213" spans="1:3">
      <c r="A213" s="95" t="s">
        <v>57</v>
      </c>
      <c r="B213" s="35" t="s">
        <v>95</v>
      </c>
      <c r="C213" s="47"/>
    </row>
    <row r="214" spans="1:3">
      <c r="A214" s="36"/>
      <c r="B214" s="44"/>
    </row>
    <row r="215" spans="1:3">
      <c r="A215" s="31" t="s">
        <v>294</v>
      </c>
    </row>
    <row r="216" spans="1:3">
      <c r="A216" s="33" t="s">
        <v>218</v>
      </c>
      <c r="B216" s="33" t="s">
        <v>219</v>
      </c>
      <c r="C216" s="33" t="s">
        <v>11</v>
      </c>
    </row>
    <row r="217" spans="1:3">
      <c r="A217" s="52" t="s">
        <v>101</v>
      </c>
      <c r="B217" s="35" t="s">
        <v>103</v>
      </c>
      <c r="C217" s="35" t="s">
        <v>295</v>
      </c>
    </row>
    <row r="218" spans="1:3">
      <c r="A218" s="246" t="s">
        <v>102</v>
      </c>
      <c r="B218" s="42" t="s">
        <v>296</v>
      </c>
      <c r="C218" s="35" t="s">
        <v>295</v>
      </c>
    </row>
    <row r="219" spans="1:3">
      <c r="A219" s="239"/>
      <c r="B219" s="44"/>
      <c r="C219" s="38"/>
    </row>
    <row r="220" spans="1:3">
      <c r="A220" s="31" t="s">
        <v>297</v>
      </c>
    </row>
    <row r="221" spans="1:3">
      <c r="A221" s="33" t="s">
        <v>218</v>
      </c>
      <c r="B221" s="33" t="s">
        <v>219</v>
      </c>
      <c r="C221" s="33" t="s">
        <v>11</v>
      </c>
    </row>
    <row r="222" spans="1:3">
      <c r="A222" s="52" t="s">
        <v>154</v>
      </c>
      <c r="B222" s="35" t="s">
        <v>156</v>
      </c>
      <c r="C222" s="35"/>
    </row>
    <row r="223" spans="1:3">
      <c r="A223" s="237" t="s">
        <v>155</v>
      </c>
      <c r="B223" s="35" t="s">
        <v>157</v>
      </c>
      <c r="C223" s="35"/>
    </row>
    <row r="224" spans="1:3">
      <c r="A224" s="239"/>
      <c r="B224" s="44"/>
      <c r="C224" s="53"/>
    </row>
    <row r="225" spans="1:3">
      <c r="A225" s="31" t="s">
        <v>298</v>
      </c>
    </row>
    <row r="226" spans="1:3">
      <c r="A226" s="33" t="s">
        <v>218</v>
      </c>
      <c r="B226" s="33" t="s">
        <v>219</v>
      </c>
      <c r="C226" s="33" t="s">
        <v>11</v>
      </c>
    </row>
    <row r="227" spans="1:3">
      <c r="A227" s="52" t="s">
        <v>64</v>
      </c>
      <c r="B227" s="35" t="s">
        <v>88</v>
      </c>
      <c r="C227" s="47"/>
    </row>
    <row r="228" spans="1:3">
      <c r="A228" s="237">
        <v>1013</v>
      </c>
      <c r="B228" s="291" t="s">
        <v>247</v>
      </c>
      <c r="C228" s="43"/>
    </row>
    <row r="229" spans="1:3">
      <c r="A229" s="237">
        <v>1015</v>
      </c>
      <c r="B229" s="291" t="s">
        <v>321</v>
      </c>
      <c r="C229" s="43"/>
    </row>
    <row r="230" spans="1:3">
      <c r="A230" s="237">
        <v>1019</v>
      </c>
      <c r="B230" s="292" t="s">
        <v>322</v>
      </c>
      <c r="C230" s="43"/>
    </row>
    <row r="231" spans="1:3">
      <c r="A231" s="237">
        <v>3004</v>
      </c>
      <c r="B231" s="291" t="s">
        <v>252</v>
      </c>
      <c r="C231" s="43"/>
    </row>
    <row r="232" spans="1:3">
      <c r="A232" s="237">
        <v>3005</v>
      </c>
      <c r="B232" s="291" t="s">
        <v>238</v>
      </c>
      <c r="C232" s="43"/>
    </row>
    <row r="233" spans="1:3">
      <c r="A233" s="237">
        <v>6009</v>
      </c>
      <c r="B233" s="291" t="s">
        <v>242</v>
      </c>
      <c r="C233" s="43"/>
    </row>
    <row r="234" spans="1:3">
      <c r="A234" s="237">
        <v>7015</v>
      </c>
      <c r="B234" s="291" t="s">
        <v>28</v>
      </c>
      <c r="C234" s="43"/>
    </row>
    <row r="235" spans="1:3">
      <c r="A235" s="237">
        <v>7016</v>
      </c>
      <c r="B235" s="291" t="s">
        <v>29</v>
      </c>
      <c r="C235" s="43"/>
    </row>
    <row r="236" spans="1:3">
      <c r="A236" s="237" t="s">
        <v>323</v>
      </c>
      <c r="B236" s="291" t="s">
        <v>250</v>
      </c>
      <c r="C236" s="43"/>
    </row>
    <row r="237" spans="1:3">
      <c r="A237" s="237" t="s">
        <v>324</v>
      </c>
      <c r="B237" s="291" t="s">
        <v>260</v>
      </c>
      <c r="C237" s="43"/>
    </row>
    <row r="238" spans="1:3">
      <c r="A238" s="237">
        <v>7021</v>
      </c>
      <c r="B238" s="291" t="s">
        <v>289</v>
      </c>
      <c r="C238" s="43"/>
    </row>
    <row r="239" spans="1:3">
      <c r="A239" s="237">
        <v>7022</v>
      </c>
      <c r="B239" s="291" t="s">
        <v>244</v>
      </c>
      <c r="C239" s="43"/>
    </row>
    <row r="240" spans="1:3">
      <c r="A240" s="237">
        <v>7024</v>
      </c>
      <c r="B240" s="291" t="s">
        <v>253</v>
      </c>
      <c r="C240" s="43"/>
    </row>
    <row r="241" spans="1:3">
      <c r="A241" s="237">
        <v>7035</v>
      </c>
      <c r="B241" s="291" t="s">
        <v>254</v>
      </c>
      <c r="C241" s="43"/>
    </row>
    <row r="242" spans="1:3">
      <c r="A242" s="237">
        <v>7037</v>
      </c>
      <c r="B242" s="291" t="s">
        <v>325</v>
      </c>
      <c r="C242" s="43"/>
    </row>
    <row r="243" spans="1:3">
      <c r="A243" s="237">
        <v>7038</v>
      </c>
      <c r="B243" s="291" t="s">
        <v>246</v>
      </c>
      <c r="C243" s="43"/>
    </row>
    <row r="244" spans="1:3">
      <c r="A244" s="237">
        <v>7039</v>
      </c>
      <c r="B244" s="291" t="s">
        <v>251</v>
      </c>
      <c r="C244" s="43"/>
    </row>
    <row r="245" spans="1:3">
      <c r="A245" s="237">
        <v>7040</v>
      </c>
      <c r="B245" s="291" t="s">
        <v>243</v>
      </c>
      <c r="C245" s="43"/>
    </row>
    <row r="246" spans="1:3">
      <c r="A246" s="237">
        <v>7044</v>
      </c>
      <c r="B246" s="291" t="s">
        <v>326</v>
      </c>
      <c r="C246" s="43"/>
    </row>
    <row r="247" spans="1:3">
      <c r="A247" s="237">
        <v>7048</v>
      </c>
      <c r="B247" s="291" t="s">
        <v>248</v>
      </c>
      <c r="C247" s="43"/>
    </row>
    <row r="248" spans="1:3">
      <c r="A248" s="237">
        <v>8012</v>
      </c>
      <c r="B248" s="291" t="s">
        <v>255</v>
      </c>
      <c r="C248" s="43"/>
    </row>
    <row r="249" spans="1:3">
      <c r="A249" s="237">
        <v>8014</v>
      </c>
      <c r="B249" s="291" t="s">
        <v>249</v>
      </c>
      <c r="C249" s="43"/>
    </row>
    <row r="250" spans="1:3">
      <c r="A250" s="237" t="s">
        <v>327</v>
      </c>
      <c r="B250" s="291" t="s">
        <v>328</v>
      </c>
      <c r="C250" s="43"/>
    </row>
    <row r="251" spans="1:3">
      <c r="A251" s="237" t="s">
        <v>329</v>
      </c>
      <c r="B251" s="291" t="s">
        <v>330</v>
      </c>
      <c r="C251" s="43"/>
    </row>
    <row r="252" spans="1:3">
      <c r="A252" s="237">
        <v>8019</v>
      </c>
      <c r="B252" s="291" t="s">
        <v>256</v>
      </c>
      <c r="C252" s="43"/>
    </row>
    <row r="253" spans="1:3">
      <c r="A253" s="237" t="s">
        <v>133</v>
      </c>
      <c r="B253" s="291" t="s">
        <v>331</v>
      </c>
      <c r="C253" s="43"/>
    </row>
    <row r="254" spans="1:3">
      <c r="A254" s="237">
        <v>9004</v>
      </c>
      <c r="B254" s="292" t="s">
        <v>332</v>
      </c>
      <c r="C254" s="43"/>
    </row>
    <row r="255" spans="1:3">
      <c r="A255" s="237">
        <v>9005</v>
      </c>
      <c r="B255" s="291" t="s">
        <v>30</v>
      </c>
      <c r="C255" s="43"/>
    </row>
    <row r="256" spans="1:3">
      <c r="A256" s="237" t="s">
        <v>333</v>
      </c>
      <c r="B256" s="291" t="s">
        <v>334</v>
      </c>
      <c r="C256" s="43"/>
    </row>
    <row r="257" spans="1:3">
      <c r="A257" s="237" t="s">
        <v>335</v>
      </c>
      <c r="B257" s="291" t="s">
        <v>336</v>
      </c>
      <c r="C257" s="43"/>
    </row>
    <row r="258" spans="1:3">
      <c r="A258" s="237" t="s">
        <v>132</v>
      </c>
      <c r="B258" s="291" t="s">
        <v>337</v>
      </c>
      <c r="C258" s="43"/>
    </row>
    <row r="259" spans="1:3">
      <c r="A259" s="237" t="s">
        <v>338</v>
      </c>
      <c r="B259" s="291" t="s">
        <v>339</v>
      </c>
      <c r="C259" s="43"/>
    </row>
    <row r="260" spans="1:3">
      <c r="A260" s="237" t="s">
        <v>340</v>
      </c>
      <c r="B260" s="291" t="s">
        <v>245</v>
      </c>
      <c r="C260" s="43"/>
    </row>
    <row r="261" spans="1:3">
      <c r="A261" s="237">
        <v>9007</v>
      </c>
      <c r="B261" s="291" t="s">
        <v>239</v>
      </c>
      <c r="C261" s="43"/>
    </row>
    <row r="262" spans="1:3">
      <c r="A262" s="237" t="s">
        <v>341</v>
      </c>
      <c r="B262" s="291" t="s">
        <v>342</v>
      </c>
      <c r="C262" s="43"/>
    </row>
    <row r="263" spans="1:3">
      <c r="A263" s="237" t="s">
        <v>343</v>
      </c>
      <c r="B263" s="291" t="s">
        <v>344</v>
      </c>
      <c r="C263" s="43"/>
    </row>
    <row r="264" spans="1:3">
      <c r="A264" s="237">
        <v>9010</v>
      </c>
      <c r="B264" s="291" t="s">
        <v>345</v>
      </c>
      <c r="C264" s="43"/>
    </row>
    <row r="265" spans="1:3">
      <c r="A265" s="237" t="s">
        <v>346</v>
      </c>
      <c r="B265" s="291" t="s">
        <v>347</v>
      </c>
      <c r="C265" s="43"/>
    </row>
    <row r="266" spans="1:3">
      <c r="A266" s="237" t="s">
        <v>348</v>
      </c>
      <c r="B266" s="291" t="s">
        <v>349</v>
      </c>
      <c r="C266" s="43"/>
    </row>
    <row r="267" spans="1:3">
      <c r="A267" s="237">
        <v>9016</v>
      </c>
      <c r="B267" s="291" t="s">
        <v>350</v>
      </c>
      <c r="C267" s="43"/>
    </row>
    <row r="268" spans="1:3">
      <c r="A268" s="237" t="s">
        <v>351</v>
      </c>
      <c r="B268" s="291" t="s">
        <v>352</v>
      </c>
      <c r="C268" s="43"/>
    </row>
    <row r="269" spans="1:3">
      <c r="A269" s="237" t="s">
        <v>353</v>
      </c>
      <c r="B269" s="291" t="s">
        <v>241</v>
      </c>
      <c r="C269" s="43"/>
    </row>
    <row r="270" spans="1:3">
      <c r="A270" s="237" t="s">
        <v>14</v>
      </c>
      <c r="B270" s="291" t="s">
        <v>257</v>
      </c>
      <c r="C270" s="43"/>
    </row>
    <row r="271" spans="1:3">
      <c r="A271" s="237" t="s">
        <v>15</v>
      </c>
      <c r="B271" s="291" t="s">
        <v>258</v>
      </c>
      <c r="C271" s="43"/>
    </row>
    <row r="272" spans="1:3">
      <c r="A272" s="237" t="s">
        <v>354</v>
      </c>
      <c r="B272" s="291" t="s">
        <v>259</v>
      </c>
      <c r="C272" s="43"/>
    </row>
    <row r="273" spans="1:3">
      <c r="A273" s="237" t="s">
        <v>16</v>
      </c>
      <c r="B273" s="291" t="s">
        <v>240</v>
      </c>
      <c r="C273" s="43"/>
    </row>
    <row r="274" spans="1:3">
      <c r="A274" s="246" t="s">
        <v>12</v>
      </c>
      <c r="B274" s="42" t="s">
        <v>290</v>
      </c>
      <c r="C274" s="43"/>
    </row>
    <row r="275" spans="1:3">
      <c r="A275" s="246" t="s">
        <v>17</v>
      </c>
      <c r="B275" s="42" t="s">
        <v>262</v>
      </c>
      <c r="C275" s="48" t="s">
        <v>263</v>
      </c>
    </row>
    <row r="276" spans="1:3">
      <c r="A276" s="246" t="s">
        <v>18</v>
      </c>
      <c r="B276" s="42" t="s">
        <v>264</v>
      </c>
      <c r="C276" s="48" t="s">
        <v>263</v>
      </c>
    </row>
    <row r="277" spans="1:3">
      <c r="A277" s="246" t="s">
        <v>19</v>
      </c>
      <c r="B277" s="42" t="s">
        <v>265</v>
      </c>
      <c r="C277" s="48" t="s">
        <v>263</v>
      </c>
    </row>
    <row r="278" spans="1:3">
      <c r="A278" s="246" t="s">
        <v>20</v>
      </c>
      <c r="B278" s="42" t="s">
        <v>266</v>
      </c>
      <c r="C278" s="48" t="s">
        <v>263</v>
      </c>
    </row>
    <row r="279" spans="1:3">
      <c r="A279" s="246" t="s">
        <v>21</v>
      </c>
      <c r="B279" s="42" t="s">
        <v>267</v>
      </c>
      <c r="C279" s="48" t="s">
        <v>263</v>
      </c>
    </row>
    <row r="280" spans="1:3">
      <c r="A280" s="246" t="s">
        <v>22</v>
      </c>
      <c r="B280" s="42" t="s">
        <v>268</v>
      </c>
      <c r="C280" s="48" t="s">
        <v>263</v>
      </c>
    </row>
    <row r="281" spans="1:3">
      <c r="A281" s="246" t="s">
        <v>23</v>
      </c>
      <c r="B281" s="42" t="s">
        <v>269</v>
      </c>
      <c r="C281" s="48" t="s">
        <v>263</v>
      </c>
    </row>
    <row r="282" spans="1:3">
      <c r="A282" s="246" t="s">
        <v>24</v>
      </c>
      <c r="B282" s="42" t="s">
        <v>270</v>
      </c>
      <c r="C282" s="48" t="s">
        <v>263</v>
      </c>
    </row>
    <row r="283" spans="1:3">
      <c r="A283" s="246" t="s">
        <v>25</v>
      </c>
      <c r="B283" s="42" t="s">
        <v>271</v>
      </c>
      <c r="C283" s="48" t="s">
        <v>263</v>
      </c>
    </row>
    <row r="284" spans="1:3">
      <c r="A284" s="246" t="s">
        <v>26</v>
      </c>
      <c r="B284" s="42" t="s">
        <v>272</v>
      </c>
      <c r="C284" s="48" t="s">
        <v>263</v>
      </c>
    </row>
    <row r="285" spans="1:3">
      <c r="A285" s="49" t="s">
        <v>32</v>
      </c>
      <c r="B285" s="50" t="s">
        <v>273</v>
      </c>
      <c r="C285" s="48" t="s">
        <v>263</v>
      </c>
    </row>
    <row r="286" spans="1:3">
      <c r="A286" s="49" t="s">
        <v>33</v>
      </c>
      <c r="B286" s="50" t="s">
        <v>274</v>
      </c>
      <c r="C286" s="48" t="s">
        <v>263</v>
      </c>
    </row>
    <row r="287" spans="1:3">
      <c r="A287" s="49" t="s">
        <v>34</v>
      </c>
      <c r="B287" s="50" t="s">
        <v>275</v>
      </c>
      <c r="C287" s="48" t="s">
        <v>263</v>
      </c>
    </row>
    <row r="288" spans="1:3">
      <c r="A288" s="49" t="s">
        <v>35</v>
      </c>
      <c r="B288" s="50" t="s">
        <v>276</v>
      </c>
      <c r="C288" s="48" t="s">
        <v>263</v>
      </c>
    </row>
    <row r="289" spans="1:3">
      <c r="A289" s="49" t="s">
        <v>36</v>
      </c>
      <c r="B289" s="50" t="s">
        <v>277</v>
      </c>
      <c r="C289" s="48" t="s">
        <v>263</v>
      </c>
    </row>
    <row r="290" spans="1:3">
      <c r="A290" s="49" t="s">
        <v>37</v>
      </c>
      <c r="B290" s="50" t="s">
        <v>278</v>
      </c>
      <c r="C290" s="48" t="s">
        <v>263</v>
      </c>
    </row>
    <row r="291" spans="1:3">
      <c r="A291" s="49" t="s">
        <v>38</v>
      </c>
      <c r="B291" s="50" t="s">
        <v>279</v>
      </c>
      <c r="C291" s="48" t="s">
        <v>263</v>
      </c>
    </row>
    <row r="292" spans="1:3">
      <c r="A292" s="49" t="s">
        <v>39</v>
      </c>
      <c r="B292" s="50" t="s">
        <v>280</v>
      </c>
      <c r="C292" s="48" t="s">
        <v>263</v>
      </c>
    </row>
    <row r="293" spans="1:3">
      <c r="A293" s="49" t="s">
        <v>40</v>
      </c>
      <c r="B293" s="50" t="s">
        <v>281</v>
      </c>
      <c r="C293" s="48" t="s">
        <v>263</v>
      </c>
    </row>
    <row r="294" spans="1:3">
      <c r="A294" s="49" t="s">
        <v>41</v>
      </c>
      <c r="B294" s="50" t="s">
        <v>282</v>
      </c>
      <c r="C294" s="48" t="s">
        <v>263</v>
      </c>
    </row>
    <row r="295" spans="1:3">
      <c r="A295" s="49" t="s">
        <v>42</v>
      </c>
      <c r="B295" s="50" t="s">
        <v>283</v>
      </c>
      <c r="C295" s="48" t="s">
        <v>263</v>
      </c>
    </row>
    <row r="296" spans="1:3">
      <c r="A296" s="49" t="s">
        <v>43</v>
      </c>
      <c r="B296" s="50" t="s">
        <v>284</v>
      </c>
      <c r="C296" s="48" t="s">
        <v>263</v>
      </c>
    </row>
    <row r="297" spans="1:3">
      <c r="A297" s="49" t="s">
        <v>44</v>
      </c>
      <c r="B297" s="50" t="s">
        <v>285</v>
      </c>
      <c r="C297" s="48" t="s">
        <v>263</v>
      </c>
    </row>
    <row r="298" spans="1:3">
      <c r="A298" s="49" t="s">
        <v>45</v>
      </c>
      <c r="B298" s="50" t="s">
        <v>286</v>
      </c>
      <c r="C298" s="48" t="s">
        <v>263</v>
      </c>
    </row>
    <row r="299" spans="1:3">
      <c r="A299" s="246" t="s">
        <v>27</v>
      </c>
      <c r="B299" s="42" t="s">
        <v>287</v>
      </c>
      <c r="C299" s="48" t="s">
        <v>263</v>
      </c>
    </row>
    <row r="300" spans="1:3">
      <c r="A300" s="250">
        <v>0</v>
      </c>
      <c r="B300" s="42" t="s">
        <v>291</v>
      </c>
      <c r="C300" s="48"/>
    </row>
    <row r="301" spans="1:3">
      <c r="A301" s="251"/>
      <c r="B301" s="44"/>
      <c r="C301" s="53"/>
    </row>
    <row r="302" spans="1:3" ht="25.5">
      <c r="A302" s="97" t="s">
        <v>195</v>
      </c>
    </row>
    <row r="303" spans="1:3">
      <c r="A303" s="96" t="s">
        <v>218</v>
      </c>
      <c r="B303" s="33" t="s">
        <v>219</v>
      </c>
      <c r="C303" s="33" t="s">
        <v>11</v>
      </c>
    </row>
    <row r="304" spans="1:3">
      <c r="A304" s="52" t="s">
        <v>138</v>
      </c>
      <c r="B304" s="46" t="s">
        <v>299</v>
      </c>
      <c r="C304" s="47"/>
    </row>
    <row r="305" spans="1:4">
      <c r="A305" s="52" t="s">
        <v>76</v>
      </c>
      <c r="B305" s="46" t="s">
        <v>300</v>
      </c>
      <c r="C305" s="46"/>
    </row>
    <row r="306" spans="1:4">
      <c r="A306" s="52" t="s">
        <v>77</v>
      </c>
      <c r="B306" s="46" t="s">
        <v>301</v>
      </c>
      <c r="C306" s="46"/>
    </row>
    <row r="307" spans="1:4">
      <c r="A307" s="52" t="s">
        <v>78</v>
      </c>
      <c r="B307" s="46" t="s">
        <v>302</v>
      </c>
      <c r="C307" s="46"/>
    </row>
    <row r="308" spans="1:4">
      <c r="A308" s="52" t="s">
        <v>134</v>
      </c>
      <c r="B308" s="46" t="s">
        <v>303</v>
      </c>
      <c r="C308" s="46"/>
      <c r="D308" s="55"/>
    </row>
    <row r="309" spans="1:4">
      <c r="A309" s="52" t="s">
        <v>79</v>
      </c>
      <c r="B309" s="46" t="s">
        <v>304</v>
      </c>
      <c r="C309" s="46"/>
    </row>
    <row r="310" spans="1:4">
      <c r="A310" s="52" t="s">
        <v>80</v>
      </c>
      <c r="B310" s="46" t="s">
        <v>305</v>
      </c>
      <c r="C310" s="46"/>
    </row>
    <row r="311" spans="1:4">
      <c r="A311" s="52">
        <v>0</v>
      </c>
      <c r="B311" s="46" t="s">
        <v>306</v>
      </c>
      <c r="C311" s="46"/>
    </row>
    <row r="312" spans="1:4">
      <c r="A312" s="249"/>
      <c r="B312" s="54"/>
      <c r="C312" s="54"/>
    </row>
    <row r="313" spans="1:4">
      <c r="A313" s="31" t="s">
        <v>200</v>
      </c>
    </row>
    <row r="314" spans="1:4">
      <c r="A314" s="33" t="s">
        <v>9</v>
      </c>
      <c r="B314" s="33" t="s">
        <v>10</v>
      </c>
      <c r="C314" s="33" t="s">
        <v>11</v>
      </c>
    </row>
    <row r="315" spans="1:4">
      <c r="A315" s="95" t="s">
        <v>307</v>
      </c>
      <c r="B315" s="34" t="s">
        <v>308</v>
      </c>
      <c r="C315" s="43"/>
    </row>
    <row r="316" spans="1:4">
      <c r="A316" s="52" t="s">
        <v>309</v>
      </c>
      <c r="B316" s="34" t="s">
        <v>310</v>
      </c>
      <c r="C316" s="43"/>
    </row>
    <row r="317" spans="1:4">
      <c r="A317" s="52" t="s">
        <v>135</v>
      </c>
      <c r="B317" s="34" t="s">
        <v>311</v>
      </c>
      <c r="C317" s="43"/>
    </row>
    <row r="318" spans="1:4">
      <c r="A318" s="52" t="s">
        <v>312</v>
      </c>
      <c r="B318" s="34" t="s">
        <v>313</v>
      </c>
      <c r="C318" s="43"/>
    </row>
    <row r="319" spans="1:4">
      <c r="A319" s="52" t="s">
        <v>314</v>
      </c>
      <c r="B319" s="34" t="s">
        <v>315</v>
      </c>
      <c r="C319" s="43"/>
    </row>
    <row r="321" spans="1:1">
      <c r="A321" s="107" t="s">
        <v>355</v>
      </c>
    </row>
  </sheetData>
  <sheetProtection algorithmName="SHA-512" hashValue="JAyzb+XNWwOJFZaOlC12VUw8kk6EWQiQtfx93kAOVW7LFZXA35/QG+lT2u1zJdNfqpBlAOsBQ0o7JHfNMY4rqQ==" saltValue="UYHEpKB3PU1TsdQBb4vOTA==" spinCount="100000" sheet="1" objects="1" scenarios="1"/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topLeftCell="A46" workbookViewId="0">
      <selection activeCell="N49" sqref="N49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48</v>
      </c>
      <c r="B1" s="22" t="s">
        <v>49</v>
      </c>
      <c r="C1" s="176" t="s">
        <v>50</v>
      </c>
      <c r="D1" s="28" t="s">
        <v>116</v>
      </c>
      <c r="E1" s="23" t="s">
        <v>99</v>
      </c>
      <c r="F1" s="23" t="s">
        <v>51</v>
      </c>
      <c r="G1" s="23" t="s">
        <v>118</v>
      </c>
      <c r="H1" s="23" t="s">
        <v>53</v>
      </c>
      <c r="I1" s="23" t="s">
        <v>59</v>
      </c>
      <c r="J1" s="24" t="s">
        <v>31</v>
      </c>
      <c r="K1" s="20" t="s">
        <v>61</v>
      </c>
      <c r="L1" s="175" t="s">
        <v>62</v>
      </c>
      <c r="M1" s="175" t="s">
        <v>63</v>
      </c>
      <c r="N1" s="23" t="s">
        <v>65</v>
      </c>
      <c r="O1" s="23" t="s">
        <v>67</v>
      </c>
      <c r="P1" s="22" t="s">
        <v>68</v>
      </c>
      <c r="Q1" s="24" t="s">
        <v>69</v>
      </c>
      <c r="R1" s="24" t="s">
        <v>70</v>
      </c>
      <c r="S1" s="20" t="s">
        <v>73</v>
      </c>
      <c r="T1" s="20" t="s">
        <v>74</v>
      </c>
      <c r="U1" s="24" t="s">
        <v>75</v>
      </c>
      <c r="V1" s="24" t="s">
        <v>81</v>
      </c>
      <c r="W1" s="24" t="s">
        <v>82</v>
      </c>
      <c r="X1" s="24" t="s">
        <v>83</v>
      </c>
      <c r="Y1" s="24" t="s">
        <v>84</v>
      </c>
      <c r="Z1" s="20" t="s">
        <v>85</v>
      </c>
    </row>
    <row r="2" spans="1:27">
      <c r="A2" s="25" t="s">
        <v>140</v>
      </c>
      <c r="B2" s="26">
        <v>0</v>
      </c>
      <c r="C2" s="26" t="s">
        <v>107</v>
      </c>
      <c r="D2" s="26" t="s">
        <v>112</v>
      </c>
      <c r="E2" s="26">
        <v>9016</v>
      </c>
      <c r="F2" s="26" t="s">
        <v>52</v>
      </c>
      <c r="G2" s="26">
        <v>0</v>
      </c>
      <c r="H2" s="26">
        <v>0</v>
      </c>
      <c r="I2" s="26" t="s">
        <v>58</v>
      </c>
      <c r="J2" s="26" t="s">
        <v>60</v>
      </c>
      <c r="K2" s="26">
        <v>0</v>
      </c>
      <c r="L2" s="26">
        <v>0</v>
      </c>
      <c r="M2" s="26">
        <v>0</v>
      </c>
      <c r="N2" s="26" t="s">
        <v>66</v>
      </c>
      <c r="O2" s="26">
        <v>0</v>
      </c>
      <c r="P2" s="26" t="s">
        <v>64</v>
      </c>
      <c r="Q2" s="26" t="s">
        <v>57</v>
      </c>
      <c r="R2" s="26" t="s">
        <v>57</v>
      </c>
      <c r="S2" s="26" t="s">
        <v>71</v>
      </c>
      <c r="T2" s="52" t="s">
        <v>154</v>
      </c>
      <c r="U2" s="237">
        <v>1013</v>
      </c>
      <c r="V2" s="185" t="s">
        <v>138</v>
      </c>
      <c r="W2" s="26">
        <v>0</v>
      </c>
      <c r="X2" s="26">
        <v>0</v>
      </c>
      <c r="Y2" s="26">
        <v>0</v>
      </c>
      <c r="Z2" s="26" t="s">
        <v>141</v>
      </c>
      <c r="AA2" s="26"/>
    </row>
    <row r="3" spans="1:27">
      <c r="A3" s="25"/>
      <c r="C3" s="26" t="s">
        <v>108</v>
      </c>
      <c r="E3" s="26">
        <v>7022</v>
      </c>
      <c r="F3" s="26" t="s">
        <v>152</v>
      </c>
      <c r="H3" s="27"/>
      <c r="J3" s="26" t="s">
        <v>146</v>
      </c>
      <c r="O3" s="237">
        <v>1013</v>
      </c>
      <c r="P3" s="237">
        <v>1013</v>
      </c>
      <c r="S3" s="26" t="s">
        <v>72</v>
      </c>
      <c r="T3" s="237" t="s">
        <v>155</v>
      </c>
      <c r="U3" s="237">
        <v>1015</v>
      </c>
      <c r="V3" s="185" t="s">
        <v>76</v>
      </c>
      <c r="Z3" s="26" t="s">
        <v>142</v>
      </c>
      <c r="AA3" s="26"/>
    </row>
    <row r="4" spans="1:27">
      <c r="A4" s="25"/>
      <c r="E4" s="26">
        <v>9006</v>
      </c>
      <c r="H4" s="27"/>
      <c r="J4" s="26" t="s">
        <v>58</v>
      </c>
      <c r="O4" s="237">
        <v>1015</v>
      </c>
      <c r="P4" s="237">
        <v>1015</v>
      </c>
      <c r="U4" s="237">
        <v>1019</v>
      </c>
      <c r="V4" s="185" t="s">
        <v>77</v>
      </c>
      <c r="Z4" s="26" t="s">
        <v>143</v>
      </c>
      <c r="AA4" s="26"/>
    </row>
    <row r="5" spans="1:27">
      <c r="A5" s="25"/>
      <c r="C5" s="21"/>
      <c r="D5" s="28" t="s">
        <v>117</v>
      </c>
      <c r="E5" s="26">
        <v>9007</v>
      </c>
      <c r="J5" s="95" t="s">
        <v>147</v>
      </c>
      <c r="K5" s="21" t="s">
        <v>119</v>
      </c>
      <c r="L5" s="21" t="s">
        <v>120</v>
      </c>
      <c r="M5" s="21" t="s">
        <v>121</v>
      </c>
      <c r="N5" s="21" t="s">
        <v>122</v>
      </c>
      <c r="O5" s="237">
        <v>1019</v>
      </c>
      <c r="P5" s="237">
        <v>1019</v>
      </c>
      <c r="U5" s="237">
        <v>3004</v>
      </c>
      <c r="V5" s="185" t="s">
        <v>78</v>
      </c>
      <c r="Z5" s="26" t="s">
        <v>144</v>
      </c>
      <c r="AA5" s="26"/>
    </row>
    <row r="6" spans="1:27">
      <c r="D6" s="26" t="s">
        <v>113</v>
      </c>
      <c r="E6" s="26">
        <v>7016</v>
      </c>
      <c r="J6" s="95" t="s">
        <v>149</v>
      </c>
      <c r="K6" s="26">
        <v>0</v>
      </c>
      <c r="L6" s="26">
        <v>0</v>
      </c>
      <c r="M6" s="26">
        <v>0</v>
      </c>
      <c r="N6" s="26">
        <v>0</v>
      </c>
      <c r="O6" s="237">
        <v>3004</v>
      </c>
      <c r="P6" s="237">
        <v>3004</v>
      </c>
      <c r="U6" s="237">
        <v>3005</v>
      </c>
      <c r="V6" s="185" t="s">
        <v>79</v>
      </c>
      <c r="Z6" s="26" t="s">
        <v>145</v>
      </c>
      <c r="AA6" s="26"/>
    </row>
    <row r="7" spans="1:27">
      <c r="E7" s="26">
        <v>9005</v>
      </c>
      <c r="J7" s="95" t="s">
        <v>151</v>
      </c>
      <c r="O7" s="237">
        <v>3005</v>
      </c>
      <c r="P7" s="237">
        <v>3005</v>
      </c>
      <c r="U7" s="237">
        <v>6009</v>
      </c>
      <c r="V7" s="185" t="s">
        <v>80</v>
      </c>
      <c r="Z7" s="26"/>
      <c r="AA7" s="26"/>
    </row>
    <row r="8" spans="1:27">
      <c r="A8" s="25"/>
      <c r="E8" s="26">
        <v>7035</v>
      </c>
      <c r="J8" s="95" t="s">
        <v>317</v>
      </c>
      <c r="O8" s="237">
        <v>6009</v>
      </c>
      <c r="P8" s="237">
        <v>6009</v>
      </c>
      <c r="U8" s="237">
        <v>7015</v>
      </c>
      <c r="V8" s="185" t="s">
        <v>134</v>
      </c>
      <c r="AA8" s="26"/>
    </row>
    <row r="9" spans="1:27">
      <c r="A9" s="25"/>
      <c r="C9" s="21"/>
      <c r="D9" s="21"/>
      <c r="E9" s="26" t="s">
        <v>15</v>
      </c>
      <c r="H9" s="27"/>
      <c r="O9" s="237">
        <v>7015</v>
      </c>
      <c r="P9" s="237">
        <v>7015</v>
      </c>
      <c r="U9" s="237">
        <v>7016</v>
      </c>
      <c r="V9" s="26">
        <v>0</v>
      </c>
      <c r="AA9" s="26"/>
    </row>
    <row r="10" spans="1:27">
      <c r="A10" s="25"/>
      <c r="E10" s="26" t="s">
        <v>16</v>
      </c>
      <c r="H10" s="27"/>
      <c r="O10" s="237">
        <v>7016</v>
      </c>
      <c r="P10" s="237">
        <v>7016</v>
      </c>
      <c r="U10" s="237" t="s">
        <v>323</v>
      </c>
      <c r="AA10" s="26"/>
    </row>
    <row r="11" spans="1:27">
      <c r="A11" s="25"/>
      <c r="E11" s="26" t="s">
        <v>12</v>
      </c>
      <c r="H11" s="27"/>
      <c r="O11" s="237" t="s">
        <v>323</v>
      </c>
      <c r="P11" s="237" t="s">
        <v>323</v>
      </c>
      <c r="U11" s="237" t="s">
        <v>324</v>
      </c>
      <c r="AA11" s="26"/>
    </row>
    <row r="12" spans="1:27">
      <c r="A12" s="25"/>
      <c r="O12" s="237" t="s">
        <v>324</v>
      </c>
      <c r="P12" s="237" t="s">
        <v>324</v>
      </c>
      <c r="U12" s="237">
        <v>7021</v>
      </c>
      <c r="AA12" s="26"/>
    </row>
    <row r="13" spans="1:27">
      <c r="A13" s="25"/>
      <c r="C13" s="21"/>
      <c r="D13" s="21"/>
      <c r="O13" s="237">
        <v>7021</v>
      </c>
      <c r="P13" s="237">
        <v>7021</v>
      </c>
      <c r="U13" s="237">
        <v>7022</v>
      </c>
      <c r="AA13" s="26"/>
    </row>
    <row r="14" spans="1:27">
      <c r="A14" s="25"/>
      <c r="F14" s="21"/>
      <c r="G14" s="21"/>
      <c r="O14" s="237">
        <v>7022</v>
      </c>
      <c r="P14" s="237">
        <v>7022</v>
      </c>
      <c r="U14" s="237">
        <v>7024</v>
      </c>
      <c r="X14" s="21"/>
      <c r="AA14" s="26"/>
    </row>
    <row r="15" spans="1:27">
      <c r="A15" s="25"/>
      <c r="O15" s="237">
        <v>7024</v>
      </c>
      <c r="P15" s="237">
        <v>7024</v>
      </c>
      <c r="U15" s="237">
        <v>7035</v>
      </c>
      <c r="AA15" s="26"/>
    </row>
    <row r="16" spans="1:27">
      <c r="O16" s="237">
        <v>7035</v>
      </c>
      <c r="P16" s="237">
        <v>7035</v>
      </c>
      <c r="U16" s="237">
        <v>7037</v>
      </c>
      <c r="AA16" s="26"/>
    </row>
    <row r="17" spans="1:27">
      <c r="C17" s="21"/>
      <c r="D17" s="21"/>
      <c r="O17" s="237">
        <v>7037</v>
      </c>
      <c r="P17" s="237">
        <v>7037</v>
      </c>
      <c r="U17" s="237">
        <v>7038</v>
      </c>
      <c r="AA17" s="26"/>
    </row>
    <row r="18" spans="1:27">
      <c r="O18" s="237">
        <v>7038</v>
      </c>
      <c r="P18" s="237">
        <v>7038</v>
      </c>
      <c r="U18" s="237">
        <v>7039</v>
      </c>
      <c r="X18" s="21"/>
      <c r="AA18" s="26"/>
    </row>
    <row r="19" spans="1:27">
      <c r="O19" s="237">
        <v>7039</v>
      </c>
      <c r="P19" s="237">
        <v>7039</v>
      </c>
      <c r="U19" s="237">
        <v>7040</v>
      </c>
      <c r="AA19" s="26"/>
    </row>
    <row r="20" spans="1:27">
      <c r="O20" s="237">
        <v>7040</v>
      </c>
      <c r="P20" s="237">
        <v>7040</v>
      </c>
      <c r="U20" s="237">
        <v>7044</v>
      </c>
      <c r="AA20" s="26"/>
    </row>
    <row r="21" spans="1:27">
      <c r="C21" s="21"/>
      <c r="D21" s="21"/>
      <c r="O21" s="237">
        <v>7044</v>
      </c>
      <c r="P21" s="237">
        <v>7044</v>
      </c>
      <c r="U21" s="237">
        <v>7048</v>
      </c>
      <c r="AA21" s="26"/>
    </row>
    <row r="22" spans="1:27">
      <c r="O22" s="237">
        <v>7048</v>
      </c>
      <c r="P22" s="237">
        <v>7048</v>
      </c>
      <c r="U22" s="237">
        <v>8012</v>
      </c>
      <c r="AA22" s="26"/>
    </row>
    <row r="23" spans="1:27">
      <c r="O23" s="237">
        <v>8012</v>
      </c>
      <c r="P23" s="237">
        <v>8012</v>
      </c>
      <c r="U23" s="237">
        <v>8014</v>
      </c>
      <c r="AA23" s="26"/>
    </row>
    <row r="24" spans="1:27">
      <c r="F24" s="12"/>
      <c r="G24" s="12"/>
      <c r="O24" s="237">
        <v>8014</v>
      </c>
      <c r="P24" s="237">
        <v>8014</v>
      </c>
      <c r="U24" s="237" t="s">
        <v>327</v>
      </c>
      <c r="AA24" s="26"/>
    </row>
    <row r="25" spans="1:27">
      <c r="C25" s="21"/>
      <c r="D25" s="21"/>
      <c r="O25" s="237" t="s">
        <v>327</v>
      </c>
      <c r="P25" s="237" t="s">
        <v>327</v>
      </c>
      <c r="U25" s="237" t="s">
        <v>329</v>
      </c>
      <c r="AA25" s="26"/>
    </row>
    <row r="26" spans="1:27">
      <c r="J26" s="175"/>
      <c r="K26" s="175"/>
      <c r="L26" s="175"/>
      <c r="M26" s="175"/>
      <c r="O26" s="237" t="s">
        <v>329</v>
      </c>
      <c r="P26" s="237" t="s">
        <v>329</v>
      </c>
      <c r="U26" s="237">
        <v>8019</v>
      </c>
      <c r="AA26" s="26"/>
    </row>
    <row r="27" spans="1:27">
      <c r="A27" s="12"/>
      <c r="O27" s="237">
        <v>8019</v>
      </c>
      <c r="P27" s="237">
        <v>8019</v>
      </c>
      <c r="U27" s="237" t="s">
        <v>133</v>
      </c>
      <c r="AA27" s="26"/>
    </row>
    <row r="28" spans="1:27" ht="15">
      <c r="A28" s="167"/>
      <c r="O28" s="237" t="s">
        <v>133</v>
      </c>
      <c r="P28" s="237" t="s">
        <v>133</v>
      </c>
      <c r="U28" s="237">
        <v>9004</v>
      </c>
    </row>
    <row r="29" spans="1:27" ht="15">
      <c r="A29" s="167"/>
      <c r="E29" s="175"/>
      <c r="O29" s="237">
        <v>9004</v>
      </c>
      <c r="P29" s="237">
        <v>9004</v>
      </c>
      <c r="U29" s="237">
        <v>9005</v>
      </c>
    </row>
    <row r="30" spans="1:27">
      <c r="O30" s="237">
        <v>9005</v>
      </c>
      <c r="P30" s="237">
        <v>9005</v>
      </c>
      <c r="U30" s="237" t="s">
        <v>333</v>
      </c>
    </row>
    <row r="31" spans="1:27">
      <c r="O31" s="237" t="s">
        <v>333</v>
      </c>
      <c r="P31" s="237" t="s">
        <v>333</v>
      </c>
      <c r="U31" s="237" t="s">
        <v>335</v>
      </c>
    </row>
    <row r="32" spans="1:27">
      <c r="O32" s="237" t="s">
        <v>335</v>
      </c>
      <c r="P32" s="237" t="s">
        <v>335</v>
      </c>
      <c r="U32" s="237" t="s">
        <v>132</v>
      </c>
    </row>
    <row r="33" spans="1:21">
      <c r="O33" s="237" t="s">
        <v>132</v>
      </c>
      <c r="P33" s="237" t="s">
        <v>132</v>
      </c>
      <c r="U33" s="237" t="s">
        <v>338</v>
      </c>
    </row>
    <row r="34" spans="1:21">
      <c r="O34" s="237" t="s">
        <v>338</v>
      </c>
      <c r="P34" s="237" t="s">
        <v>338</v>
      </c>
      <c r="U34" s="237" t="s">
        <v>340</v>
      </c>
    </row>
    <row r="35" spans="1:21">
      <c r="O35" s="237" t="s">
        <v>340</v>
      </c>
      <c r="P35" s="237" t="s">
        <v>340</v>
      </c>
      <c r="U35" s="237">
        <v>9007</v>
      </c>
    </row>
    <row r="36" spans="1:21">
      <c r="O36" s="237">
        <v>9007</v>
      </c>
      <c r="P36" s="237">
        <v>9007</v>
      </c>
      <c r="U36" s="237" t="s">
        <v>341</v>
      </c>
    </row>
    <row r="37" spans="1:21">
      <c r="O37" s="237" t="s">
        <v>341</v>
      </c>
      <c r="P37" s="237" t="s">
        <v>341</v>
      </c>
      <c r="U37" s="237" t="s">
        <v>343</v>
      </c>
    </row>
    <row r="38" spans="1:21">
      <c r="O38" s="237" t="s">
        <v>343</v>
      </c>
      <c r="P38" s="237" t="s">
        <v>343</v>
      </c>
      <c r="U38" s="237">
        <v>9010</v>
      </c>
    </row>
    <row r="39" spans="1:21">
      <c r="O39" s="237">
        <v>9010</v>
      </c>
      <c r="P39" s="237">
        <v>9010</v>
      </c>
      <c r="U39" s="237" t="s">
        <v>346</v>
      </c>
    </row>
    <row r="40" spans="1:21">
      <c r="O40" s="237" t="s">
        <v>346</v>
      </c>
      <c r="P40" s="237" t="s">
        <v>346</v>
      </c>
      <c r="U40" s="237" t="s">
        <v>348</v>
      </c>
    </row>
    <row r="41" spans="1:21">
      <c r="O41" s="237" t="s">
        <v>348</v>
      </c>
      <c r="P41" s="237" t="s">
        <v>348</v>
      </c>
      <c r="R41" s="21"/>
      <c r="U41" s="237">
        <v>9016</v>
      </c>
    </row>
    <row r="42" spans="1:21">
      <c r="F42" s="25"/>
      <c r="G42" s="25"/>
      <c r="O42" s="237">
        <v>9016</v>
      </c>
      <c r="P42" s="237">
        <v>9016</v>
      </c>
      <c r="U42" s="237" t="s">
        <v>351</v>
      </c>
    </row>
    <row r="43" spans="1:21">
      <c r="O43" s="237" t="s">
        <v>351</v>
      </c>
      <c r="P43" s="237" t="s">
        <v>351</v>
      </c>
      <c r="T43" s="21"/>
      <c r="U43" s="237" t="s">
        <v>353</v>
      </c>
    </row>
    <row r="44" spans="1:21">
      <c r="O44" s="237" t="s">
        <v>353</v>
      </c>
      <c r="P44" s="237" t="s">
        <v>353</v>
      </c>
      <c r="U44" s="237" t="s">
        <v>14</v>
      </c>
    </row>
    <row r="45" spans="1:21">
      <c r="O45" s="237" t="s">
        <v>14</v>
      </c>
      <c r="P45" s="237" t="s">
        <v>14</v>
      </c>
      <c r="R45" s="21"/>
      <c r="U45" s="237" t="s">
        <v>15</v>
      </c>
    </row>
    <row r="46" spans="1:21">
      <c r="A46" s="108"/>
      <c r="O46" s="237" t="s">
        <v>15</v>
      </c>
      <c r="P46" s="237" t="s">
        <v>15</v>
      </c>
      <c r="T46" s="24"/>
      <c r="U46" s="237" t="s">
        <v>354</v>
      </c>
    </row>
    <row r="47" spans="1:21" ht="12.75" customHeight="1">
      <c r="O47" s="237" t="s">
        <v>354</v>
      </c>
      <c r="P47" s="237" t="s">
        <v>354</v>
      </c>
      <c r="U47" s="237" t="s">
        <v>16</v>
      </c>
    </row>
    <row r="48" spans="1:21">
      <c r="O48" s="237" t="s">
        <v>16</v>
      </c>
      <c r="P48" s="237" t="s">
        <v>16</v>
      </c>
      <c r="U48" s="26" t="s">
        <v>17</v>
      </c>
    </row>
    <row r="49" spans="15:21">
      <c r="O49" s="26" t="s">
        <v>17</v>
      </c>
      <c r="P49" s="26" t="s">
        <v>17</v>
      </c>
      <c r="U49" s="26" t="s">
        <v>18</v>
      </c>
    </row>
    <row r="50" spans="15:21">
      <c r="O50" s="26" t="s">
        <v>18</v>
      </c>
      <c r="P50" s="26" t="s">
        <v>18</v>
      </c>
      <c r="U50" s="26" t="s">
        <v>19</v>
      </c>
    </row>
    <row r="51" spans="15:21">
      <c r="O51" s="26" t="s">
        <v>19</v>
      </c>
      <c r="P51" s="26" t="s">
        <v>19</v>
      </c>
      <c r="U51" s="26" t="s">
        <v>20</v>
      </c>
    </row>
    <row r="52" spans="15:21">
      <c r="O52" s="26" t="s">
        <v>20</v>
      </c>
      <c r="P52" s="26" t="s">
        <v>20</v>
      </c>
      <c r="U52" s="26" t="s">
        <v>21</v>
      </c>
    </row>
    <row r="53" spans="15:21">
      <c r="O53" s="26" t="s">
        <v>21</v>
      </c>
      <c r="P53" s="26" t="s">
        <v>21</v>
      </c>
      <c r="U53" s="26" t="s">
        <v>22</v>
      </c>
    </row>
    <row r="54" spans="15:21">
      <c r="O54" s="26" t="s">
        <v>22</v>
      </c>
      <c r="P54" s="26" t="s">
        <v>22</v>
      </c>
      <c r="U54" s="26" t="s">
        <v>23</v>
      </c>
    </row>
    <row r="55" spans="15:21">
      <c r="O55" s="26" t="s">
        <v>23</v>
      </c>
      <c r="P55" s="26" t="s">
        <v>23</v>
      </c>
      <c r="U55" s="26" t="s">
        <v>24</v>
      </c>
    </row>
    <row r="56" spans="15:21">
      <c r="O56" s="26" t="s">
        <v>24</v>
      </c>
      <c r="P56" s="26" t="s">
        <v>24</v>
      </c>
      <c r="U56" s="26" t="s">
        <v>25</v>
      </c>
    </row>
    <row r="57" spans="15:21">
      <c r="O57" s="26" t="s">
        <v>25</v>
      </c>
      <c r="P57" s="26" t="s">
        <v>25</v>
      </c>
      <c r="U57" s="26" t="s">
        <v>26</v>
      </c>
    </row>
    <row r="58" spans="15:21">
      <c r="O58" s="26" t="s">
        <v>26</v>
      </c>
      <c r="P58" s="26" t="s">
        <v>26</v>
      </c>
      <c r="U58" s="26" t="s">
        <v>32</v>
      </c>
    </row>
    <row r="59" spans="15:21">
      <c r="O59" s="26" t="s">
        <v>32</v>
      </c>
      <c r="P59" s="26" t="s">
        <v>32</v>
      </c>
      <c r="U59" s="26" t="s">
        <v>33</v>
      </c>
    </row>
    <row r="60" spans="15:21">
      <c r="O60" s="26" t="s">
        <v>33</v>
      </c>
      <c r="P60" s="26" t="s">
        <v>33</v>
      </c>
      <c r="U60" s="26" t="s">
        <v>34</v>
      </c>
    </row>
    <row r="61" spans="15:21">
      <c r="O61" s="26" t="s">
        <v>34</v>
      </c>
      <c r="P61" s="26" t="s">
        <v>34</v>
      </c>
      <c r="U61" s="26" t="s">
        <v>38</v>
      </c>
    </row>
    <row r="62" spans="15:21">
      <c r="O62" s="26" t="s">
        <v>38</v>
      </c>
      <c r="P62" s="26" t="s">
        <v>38</v>
      </c>
      <c r="U62" s="26" t="s">
        <v>39</v>
      </c>
    </row>
    <row r="63" spans="15:21">
      <c r="O63" s="26" t="s">
        <v>39</v>
      </c>
      <c r="P63" s="26" t="s">
        <v>39</v>
      </c>
      <c r="U63" s="26" t="s">
        <v>45</v>
      </c>
    </row>
    <row r="64" spans="15:21">
      <c r="O64" s="26" t="s">
        <v>45</v>
      </c>
      <c r="P64" s="26" t="s">
        <v>45</v>
      </c>
      <c r="U64" s="26" t="s">
        <v>35</v>
      </c>
    </row>
    <row r="65" spans="15:21">
      <c r="O65" s="26" t="s">
        <v>35</v>
      </c>
      <c r="P65" s="26" t="s">
        <v>35</v>
      </c>
      <c r="U65" s="26" t="s">
        <v>36</v>
      </c>
    </row>
    <row r="66" spans="15:21">
      <c r="O66" s="26" t="s">
        <v>36</v>
      </c>
      <c r="P66" s="26" t="s">
        <v>36</v>
      </c>
      <c r="U66" s="26" t="s">
        <v>37</v>
      </c>
    </row>
    <row r="67" spans="15:21">
      <c r="O67" s="26" t="s">
        <v>37</v>
      </c>
      <c r="P67" s="26" t="s">
        <v>37</v>
      </c>
      <c r="U67" s="26" t="s">
        <v>40</v>
      </c>
    </row>
    <row r="68" spans="15:21">
      <c r="O68" s="26" t="s">
        <v>40</v>
      </c>
      <c r="P68" s="26" t="s">
        <v>40</v>
      </c>
      <c r="U68" s="26" t="s">
        <v>41</v>
      </c>
    </row>
    <row r="69" spans="15:21">
      <c r="O69" s="26" t="s">
        <v>41</v>
      </c>
      <c r="P69" s="26" t="s">
        <v>41</v>
      </c>
      <c r="U69" s="26" t="s">
        <v>42</v>
      </c>
    </row>
    <row r="70" spans="15:21">
      <c r="O70" s="26" t="s">
        <v>42</v>
      </c>
      <c r="P70" s="26" t="s">
        <v>42</v>
      </c>
      <c r="U70" s="26" t="s">
        <v>43</v>
      </c>
    </row>
    <row r="71" spans="15:21">
      <c r="O71" s="26" t="s">
        <v>43</v>
      </c>
      <c r="P71" s="26" t="s">
        <v>43</v>
      </c>
      <c r="U71" s="26" t="s">
        <v>44</v>
      </c>
    </row>
    <row r="72" spans="15:21">
      <c r="O72" s="26" t="s">
        <v>44</v>
      </c>
      <c r="P72" s="26" t="s">
        <v>44</v>
      </c>
      <c r="U72" s="26" t="s">
        <v>12</v>
      </c>
    </row>
    <row r="73" spans="15:21">
      <c r="O73" s="26" t="s">
        <v>12</v>
      </c>
      <c r="P73" s="26" t="s">
        <v>12</v>
      </c>
      <c r="U73" s="26" t="s">
        <v>27</v>
      </c>
    </row>
    <row r="74" spans="15:21">
      <c r="O74" s="26" t="s">
        <v>27</v>
      </c>
      <c r="P74" s="26" t="s">
        <v>27</v>
      </c>
      <c r="U74" s="26">
        <v>0</v>
      </c>
    </row>
    <row r="75" spans="15:21">
      <c r="P75" s="26">
        <v>0</v>
      </c>
    </row>
    <row r="91" spans="1:1">
      <c r="A91" s="12" t="s">
        <v>98</v>
      </c>
    </row>
    <row r="92" spans="1:1">
      <c r="A92" s="12" t="s">
        <v>97</v>
      </c>
    </row>
    <row r="93" spans="1:1">
      <c r="A93" s="12" t="s">
        <v>100</v>
      </c>
    </row>
    <row r="100" spans="19:19">
      <c r="S100" s="21"/>
    </row>
    <row r="104" spans="19:19">
      <c r="S104" s="24"/>
    </row>
  </sheetData>
  <sheetProtection algorithmName="SHA-512" hashValue="Hsv71KkAxhwb/1MeweRZDc/8xfFEjO7tT2ehNw4hCnoLljWmaRKFqnLlDRVEK13YzGc8L7FjMN+yt0VOAzGSHQ==" saltValue="2xufiywrM9NirUJZYKsc3w==" spinCount="100000" sheet="1" objects="1" scenarios="1"/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"/>
  <sheetViews>
    <sheetView showGridLines="0" view="pageBreakPreview" zoomScaleNormal="100" zoomScaleSheetLayoutView="100" workbookViewId="0">
      <selection activeCell="I47" sqref="I47:J47"/>
    </sheetView>
  </sheetViews>
  <sheetFormatPr defaultColWidth="8.85546875" defaultRowHeight="15"/>
  <cols>
    <col min="1" max="1" width="3.5703125" style="252" customWidth="1"/>
    <col min="2" max="2" width="16.7109375" style="252" bestFit="1" customWidth="1"/>
    <col min="3" max="3" width="3.7109375" style="252" customWidth="1"/>
    <col min="4" max="4" width="8.85546875" style="252"/>
    <col min="5" max="5" width="10.42578125" style="252" bestFit="1" customWidth="1"/>
    <col min="6" max="6" width="12.42578125" style="252" bestFit="1" customWidth="1"/>
    <col min="7" max="7" width="13.140625" style="252" customWidth="1"/>
    <col min="8" max="8" width="3.5703125" style="252" customWidth="1"/>
    <col min="9" max="9" width="20.85546875" style="252" customWidth="1"/>
    <col min="10" max="16384" width="8.85546875" style="252"/>
  </cols>
  <sheetData>
    <row r="1" spans="1:12" ht="15.75">
      <c r="A1" s="1" t="s">
        <v>4</v>
      </c>
      <c r="B1" s="1"/>
      <c r="C1" s="1"/>
      <c r="D1" s="1"/>
      <c r="E1" s="2"/>
      <c r="F1" s="2"/>
      <c r="G1" s="2"/>
      <c r="H1" s="4"/>
      <c r="I1" s="4"/>
    </row>
    <row r="2" spans="1:12">
      <c r="A2" s="93" t="s">
        <v>1</v>
      </c>
      <c r="B2" s="3"/>
      <c r="C2" s="253"/>
      <c r="D2" s="253"/>
      <c r="E2" s="93" t="s">
        <v>7</v>
      </c>
      <c r="F2" s="253"/>
      <c r="G2" s="93" t="s">
        <v>6</v>
      </c>
      <c r="H2" s="253"/>
      <c r="I2" s="234" t="s">
        <v>47</v>
      </c>
      <c r="J2" s="253"/>
    </row>
    <row r="3" spans="1:12">
      <c r="A3" s="202"/>
      <c r="B3" s="202"/>
      <c r="C3" s="202"/>
      <c r="D3" s="203"/>
      <c r="E3" s="204"/>
      <c r="F3" s="205"/>
      <c r="G3" s="55"/>
      <c r="H3" s="55"/>
      <c r="I3" s="55"/>
    </row>
    <row r="4" spans="1:12" ht="18">
      <c r="A4" s="231" t="s">
        <v>123</v>
      </c>
      <c r="B4" s="231"/>
      <c r="C4" s="231"/>
      <c r="D4" s="231"/>
      <c r="E4" s="231"/>
      <c r="F4" s="231"/>
      <c r="G4" s="231"/>
      <c r="H4" s="231"/>
      <c r="I4" s="231"/>
    </row>
    <row r="5" spans="1:12" ht="27" thickBot="1">
      <c r="L5" s="29"/>
    </row>
    <row r="6" spans="1:12" ht="21" thickBot="1">
      <c r="B6" s="206"/>
      <c r="C6" s="206"/>
      <c r="D6" s="206"/>
      <c r="E6" s="207" t="s">
        <v>124</v>
      </c>
      <c r="F6" s="208">
        <f>DEGREES(ATAN((B15-I15)/F29))</f>
        <v>24.472875186955584</v>
      </c>
      <c r="G6" s="206"/>
      <c r="H6" s="206"/>
      <c r="I6" s="206"/>
    </row>
    <row r="7" spans="1:12" ht="21" thickBot="1">
      <c r="B7" s="206"/>
      <c r="C7" s="206"/>
      <c r="D7" s="206"/>
      <c r="E7" s="207" t="s">
        <v>125</v>
      </c>
      <c r="F7" s="208">
        <f>F29/COS(RADIANS(F6))</f>
        <v>2131.4992376259488</v>
      </c>
      <c r="G7" s="206"/>
      <c r="H7" s="206"/>
      <c r="I7" s="206"/>
    </row>
    <row r="8" spans="1:12" ht="15.75" thickBot="1">
      <c r="B8" s="206"/>
      <c r="C8" s="206"/>
      <c r="D8" s="206"/>
      <c r="E8" s="206"/>
      <c r="F8" s="206"/>
      <c r="G8" s="206"/>
      <c r="H8" s="206"/>
      <c r="I8" s="206"/>
    </row>
    <row r="9" spans="1:12">
      <c r="B9" s="206"/>
      <c r="C9" s="206"/>
      <c r="D9" s="209"/>
      <c r="E9" s="210"/>
      <c r="F9" s="210"/>
      <c r="G9" s="211"/>
      <c r="H9" s="206"/>
      <c r="I9" s="206"/>
    </row>
    <row r="10" spans="1:12">
      <c r="B10" s="206"/>
      <c r="C10" s="206"/>
      <c r="D10" s="212"/>
      <c r="E10" s="206"/>
      <c r="F10" s="206"/>
      <c r="G10" s="213"/>
      <c r="H10" s="206"/>
      <c r="I10" s="214"/>
    </row>
    <row r="11" spans="1:12">
      <c r="B11" s="206"/>
      <c r="C11" s="206"/>
      <c r="D11" s="212"/>
      <c r="E11" s="206"/>
      <c r="F11" s="206"/>
      <c r="G11" s="213"/>
      <c r="H11" s="206"/>
      <c r="I11" s="206"/>
    </row>
    <row r="12" spans="1:12" ht="15.75" thickBot="1">
      <c r="B12" s="206"/>
      <c r="C12" s="206"/>
      <c r="D12" s="212"/>
      <c r="E12" s="206"/>
      <c r="F12" s="206"/>
      <c r="G12" s="213"/>
      <c r="H12" s="206"/>
      <c r="I12" s="206"/>
    </row>
    <row r="13" spans="1:12" ht="21" thickBot="1">
      <c r="B13" s="207" t="s">
        <v>126</v>
      </c>
      <c r="C13" s="215"/>
      <c r="D13" s="212"/>
      <c r="E13" s="206"/>
      <c r="F13" s="206"/>
      <c r="G13" s="213"/>
      <c r="H13" s="206"/>
      <c r="I13" s="207" t="s">
        <v>127</v>
      </c>
    </row>
    <row r="14" spans="1:12" ht="21.75" thickBot="1">
      <c r="B14" s="216"/>
      <c r="C14" s="217"/>
      <c r="D14" s="212"/>
      <c r="E14" s="206"/>
      <c r="F14" s="206"/>
      <c r="G14" s="213"/>
      <c r="H14" s="206"/>
      <c r="I14" s="216"/>
    </row>
    <row r="15" spans="1:12" ht="24" thickBot="1">
      <c r="B15" s="218">
        <v>1213</v>
      </c>
      <c r="C15" s="219"/>
      <c r="D15" s="212"/>
      <c r="E15" s="206"/>
      <c r="F15" s="206"/>
      <c r="G15" s="213"/>
      <c r="H15" s="206"/>
      <c r="I15" s="218">
        <v>330</v>
      </c>
    </row>
    <row r="16" spans="1:12">
      <c r="B16" s="206"/>
      <c r="C16" s="206"/>
      <c r="D16" s="212"/>
      <c r="E16" s="206"/>
      <c r="F16" s="206"/>
      <c r="G16" s="213"/>
      <c r="H16" s="206"/>
      <c r="I16" s="206"/>
    </row>
    <row r="17" spans="2:9">
      <c r="B17" s="254" t="str">
        <f>IF($B$15&gt;4000,"SOUHLASKO","")</f>
        <v/>
      </c>
      <c r="C17" s="206"/>
      <c r="D17" s="212"/>
      <c r="E17" s="206"/>
      <c r="F17" s="206"/>
      <c r="G17" s="213"/>
      <c r="H17" s="206"/>
      <c r="I17" s="206"/>
    </row>
    <row r="18" spans="2:9" ht="20.25">
      <c r="B18" s="220"/>
      <c r="C18" s="206"/>
      <c r="D18" s="212"/>
      <c r="E18" s="206"/>
      <c r="F18" s="206"/>
      <c r="G18" s="213"/>
      <c r="H18" s="206"/>
      <c r="I18" s="206"/>
    </row>
    <row r="19" spans="2:9" ht="20.25">
      <c r="B19" s="220"/>
      <c r="C19" s="206"/>
      <c r="D19" s="212"/>
      <c r="E19" s="206"/>
      <c r="F19" s="206"/>
      <c r="G19" s="213"/>
      <c r="H19" s="206"/>
      <c r="I19" s="206"/>
    </row>
    <row r="20" spans="2:9" ht="20.25">
      <c r="B20" s="220"/>
      <c r="C20" s="206"/>
      <c r="D20" s="212"/>
      <c r="E20" s="206"/>
      <c r="F20" s="206"/>
      <c r="G20" s="213"/>
      <c r="H20" s="206"/>
      <c r="I20" s="206"/>
    </row>
    <row r="21" spans="2:9" ht="15.75" thickBot="1">
      <c r="B21" s="206"/>
      <c r="C21" s="206"/>
      <c r="D21" s="212"/>
      <c r="E21" s="206"/>
      <c r="F21" s="206"/>
      <c r="G21" s="213"/>
      <c r="H21" s="206"/>
      <c r="I21" s="206"/>
    </row>
    <row r="22" spans="2:9" ht="19.5" thickBot="1">
      <c r="B22" s="206"/>
      <c r="C22" s="221"/>
      <c r="D22" s="212"/>
      <c r="E22" s="206"/>
      <c r="F22" s="206"/>
      <c r="G22" s="213"/>
      <c r="H22" s="206"/>
      <c r="I22" s="289" t="s">
        <v>128</v>
      </c>
    </row>
    <row r="23" spans="2:9" ht="21" thickBot="1">
      <c r="B23" s="207" t="s">
        <v>129</v>
      </c>
      <c r="C23" s="206"/>
      <c r="D23" s="212"/>
      <c r="E23" s="206"/>
      <c r="F23" s="206"/>
      <c r="G23" s="213"/>
      <c r="H23" s="206"/>
      <c r="I23" s="290"/>
    </row>
    <row r="24" spans="2:9" ht="21.75" thickBot="1">
      <c r="B24" s="216"/>
      <c r="C24" s="206"/>
      <c r="D24" s="212"/>
      <c r="E24" s="206"/>
      <c r="F24" s="206"/>
      <c r="G24" s="213"/>
      <c r="H24" s="206"/>
      <c r="I24" s="222"/>
    </row>
    <row r="25" spans="2:9" ht="24" thickBot="1">
      <c r="B25" s="223">
        <f>((I15*F29)-(((I15-B15)*F29)/2))/1000000</f>
        <v>1.49671</v>
      </c>
      <c r="C25" s="206"/>
      <c r="D25" s="212"/>
      <c r="E25" s="206"/>
      <c r="F25" s="206"/>
      <c r="G25" s="213"/>
      <c r="H25" s="206"/>
      <c r="I25" s="223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206"/>
      <c r="C26" s="206"/>
      <c r="D26" s="212"/>
      <c r="E26" s="206"/>
      <c r="F26" s="206"/>
      <c r="G26" s="213"/>
      <c r="H26" s="206"/>
      <c r="I26" s="206"/>
    </row>
    <row r="27" spans="2:9" ht="15.75" thickBot="1">
      <c r="B27" s="206"/>
      <c r="C27" s="206"/>
      <c r="D27" s="224"/>
      <c r="E27" s="225"/>
      <c r="F27" s="225"/>
      <c r="G27" s="226"/>
      <c r="H27" s="206"/>
      <c r="I27" s="289" t="s">
        <v>319</v>
      </c>
    </row>
    <row r="28" spans="2:9" ht="15.75" thickBot="1">
      <c r="B28" s="206"/>
      <c r="C28" s="206"/>
      <c r="D28" s="206"/>
      <c r="E28" s="206"/>
      <c r="F28" s="206"/>
      <c r="G28" s="206"/>
      <c r="H28" s="206"/>
      <c r="I28" s="290"/>
    </row>
    <row r="29" spans="2:9" ht="24" thickBot="1">
      <c r="B29" s="206"/>
      <c r="C29" s="206"/>
      <c r="D29" s="206"/>
      <c r="E29" s="207" t="s">
        <v>130</v>
      </c>
      <c r="F29" s="218">
        <v>1940</v>
      </c>
      <c r="G29" s="206"/>
      <c r="H29" s="206"/>
      <c r="I29" s="222"/>
    </row>
    <row r="30" spans="2:9" ht="24" thickBot="1">
      <c r="B30" s="206"/>
      <c r="C30" s="206"/>
      <c r="D30" s="206"/>
      <c r="E30" s="206"/>
      <c r="F30" s="206"/>
      <c r="G30" s="206"/>
      <c r="H30" s="206"/>
      <c r="I30" s="255">
        <f>$I$25/(COS(RADIANS($F$6)))</f>
        <v>203.26152523752603</v>
      </c>
    </row>
    <row r="31" spans="2:9" ht="14.25" customHeight="1">
      <c r="B31" s="206"/>
      <c r="C31" s="206"/>
      <c r="D31" s="206"/>
      <c r="E31" s="206"/>
      <c r="F31" s="206"/>
      <c r="G31" s="206"/>
      <c r="H31" s="206"/>
      <c r="I31" s="206"/>
    </row>
    <row r="32" spans="2:9" ht="14.25" customHeight="1">
      <c r="B32" s="206"/>
      <c r="C32" s="206"/>
      <c r="D32" s="206"/>
      <c r="E32" s="206"/>
      <c r="F32" s="206"/>
      <c r="G32" s="206"/>
      <c r="H32" s="206"/>
      <c r="I32" s="206"/>
    </row>
    <row r="33" spans="1:10" ht="14.25" customHeight="1"/>
    <row r="34" spans="1:10" ht="14.25" customHeight="1"/>
    <row r="35" spans="1:10" ht="14.25" customHeight="1"/>
    <row r="36" spans="1:10" ht="14.25" customHeight="1">
      <c r="D36" s="256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>
      <c r="A42" s="232" t="s">
        <v>320</v>
      </c>
    </row>
    <row r="43" spans="1:10">
      <c r="A43" s="233" t="s">
        <v>90</v>
      </c>
    </row>
    <row r="45" spans="1:10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1:10">
      <c r="B46" s="206"/>
      <c r="C46" s="206"/>
      <c r="D46" s="206"/>
      <c r="E46" s="206"/>
      <c r="F46" s="206"/>
      <c r="G46" s="206"/>
      <c r="H46" s="206"/>
      <c r="J46" s="227"/>
    </row>
    <row r="49" spans="9:9">
      <c r="I49" s="227"/>
    </row>
  </sheetData>
  <mergeCells count="2">
    <mergeCell ref="I22:I23"/>
    <mergeCell ref="I27:I28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</hyperlinks>
  <pageMargins left="0" right="0" top="0.78740157480314965" bottom="0.78740157480314965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showGridLines="0" view="pageBreakPreview" zoomScaleNormal="100" zoomScaleSheetLayoutView="100" workbookViewId="0">
      <selection activeCell="M40" sqref="M40"/>
    </sheetView>
  </sheetViews>
  <sheetFormatPr defaultRowHeight="12.75"/>
  <cols>
    <col min="1" max="1" width="3.28515625" style="206" customWidth="1"/>
    <col min="2" max="2" width="16.7109375" style="206" bestFit="1" customWidth="1"/>
    <col min="3" max="3" width="2.42578125" style="206" customWidth="1"/>
    <col min="4" max="4" width="9.140625" style="206"/>
    <col min="5" max="5" width="10.42578125" style="206" bestFit="1" customWidth="1"/>
    <col min="6" max="6" width="12.42578125" style="206" bestFit="1" customWidth="1"/>
    <col min="7" max="7" width="9.140625" style="206"/>
    <col min="8" max="8" width="4" style="206" customWidth="1"/>
    <col min="9" max="9" width="26.42578125" style="206" bestFit="1" customWidth="1"/>
    <col min="10" max="10" width="10.5703125" style="206" customWidth="1"/>
    <col min="11" max="16384" width="9.140625" style="206"/>
  </cols>
  <sheetData>
    <row r="1" spans="1:11" ht="15.75">
      <c r="A1" s="1" t="s">
        <v>4</v>
      </c>
      <c r="B1" s="1"/>
      <c r="C1" s="1"/>
      <c r="D1" s="1"/>
      <c r="E1" s="1"/>
      <c r="F1" s="2"/>
      <c r="G1" s="2"/>
      <c r="H1" s="2"/>
      <c r="I1" s="4"/>
      <c r="J1" s="4"/>
      <c r="K1" s="201"/>
    </row>
    <row r="2" spans="1:11" ht="15">
      <c r="A2" s="93" t="s">
        <v>1</v>
      </c>
      <c r="B2" s="93"/>
      <c r="C2" s="3"/>
      <c r="D2" s="235"/>
      <c r="E2" s="93" t="s">
        <v>7</v>
      </c>
      <c r="F2" s="230"/>
      <c r="G2" s="93" t="s">
        <v>6</v>
      </c>
      <c r="H2" s="230"/>
      <c r="I2" s="94"/>
      <c r="K2" s="201"/>
    </row>
    <row r="3" spans="1:11">
      <c r="A3" s="202"/>
      <c r="B3" s="202"/>
      <c r="C3" s="202"/>
      <c r="D3" s="203"/>
      <c r="E3" s="204"/>
      <c r="F3" s="205"/>
      <c r="G3" s="55"/>
      <c r="H3" s="55"/>
      <c r="I3" s="55"/>
    </row>
    <row r="4" spans="1:11" ht="18">
      <c r="A4" s="231" t="s">
        <v>123</v>
      </c>
      <c r="B4" s="231"/>
      <c r="C4" s="231"/>
      <c r="D4" s="231"/>
      <c r="E4" s="231"/>
      <c r="F4" s="231"/>
      <c r="G4" s="231"/>
      <c r="H4" s="231"/>
      <c r="I4" s="231"/>
    </row>
    <row r="5" spans="1:11" ht="13.5" thickBot="1"/>
    <row r="6" spans="1:11" ht="24" thickBot="1">
      <c r="A6" s="228"/>
      <c r="E6" s="207" t="s">
        <v>130</v>
      </c>
      <c r="F6" s="218">
        <v>1500</v>
      </c>
    </row>
    <row r="7" spans="1:11" ht="13.5" thickBot="1"/>
    <row r="8" spans="1:11">
      <c r="D8" s="209"/>
      <c r="E8" s="210"/>
      <c r="F8" s="210"/>
      <c r="G8" s="211"/>
    </row>
    <row r="9" spans="1:11" ht="14.25">
      <c r="D9" s="212"/>
      <c r="G9" s="213"/>
      <c r="I9" s="214"/>
      <c r="J9" s="214"/>
    </row>
    <row r="10" spans="1:11">
      <c r="D10" s="212"/>
      <c r="G10" s="213"/>
    </row>
    <row r="11" spans="1:11" ht="13.5" thickBot="1">
      <c r="D11" s="212"/>
      <c r="G11" s="213"/>
    </row>
    <row r="12" spans="1:11" ht="21" thickBot="1">
      <c r="B12" s="207" t="s">
        <v>127</v>
      </c>
      <c r="C12" s="215"/>
      <c r="D12" s="212"/>
      <c r="G12" s="213"/>
      <c r="I12" s="207" t="s">
        <v>126</v>
      </c>
      <c r="J12" s="215"/>
    </row>
    <row r="13" spans="1:11" ht="5.25" customHeight="1" thickBot="1">
      <c r="B13" s="216"/>
      <c r="C13" s="217"/>
      <c r="D13" s="212"/>
      <c r="G13" s="213"/>
      <c r="I13" s="216"/>
      <c r="J13" s="217"/>
    </row>
    <row r="14" spans="1:11" ht="24" thickBot="1">
      <c r="B14" s="218">
        <v>300</v>
      </c>
      <c r="C14" s="219"/>
      <c r="D14" s="212"/>
      <c r="G14" s="213"/>
      <c r="I14" s="218">
        <v>2000</v>
      </c>
      <c r="J14" s="219"/>
    </row>
    <row r="15" spans="1:11">
      <c r="D15" s="212"/>
      <c r="G15" s="213"/>
    </row>
    <row r="16" spans="1:11">
      <c r="D16" s="212"/>
      <c r="G16" s="213"/>
    </row>
    <row r="17" spans="2:9" ht="21.75" customHeight="1">
      <c r="B17" s="220"/>
      <c r="D17" s="212"/>
      <c r="G17" s="213"/>
    </row>
    <row r="18" spans="2:9" ht="6.75" customHeight="1">
      <c r="B18" s="220"/>
      <c r="D18" s="212"/>
      <c r="G18" s="213"/>
    </row>
    <row r="19" spans="2:9" ht="15.75" customHeight="1">
      <c r="B19" s="220"/>
      <c r="D19" s="212"/>
      <c r="G19" s="213"/>
    </row>
    <row r="20" spans="2:9">
      <c r="D20" s="212"/>
      <c r="G20" s="213"/>
    </row>
    <row r="21" spans="2:9" ht="19.5" thickBot="1">
      <c r="C21" s="221"/>
      <c r="D21" s="212"/>
      <c r="G21" s="213"/>
    </row>
    <row r="22" spans="2:9" ht="21" thickBot="1">
      <c r="B22" s="207" t="s">
        <v>129</v>
      </c>
      <c r="D22" s="212"/>
      <c r="G22" s="213"/>
      <c r="I22" s="207" t="s">
        <v>131</v>
      </c>
    </row>
    <row r="23" spans="2:9" ht="6.75" customHeight="1" thickBot="1">
      <c r="B23" s="216"/>
      <c r="D23" s="212"/>
      <c r="G23" s="213"/>
      <c r="I23" s="216"/>
    </row>
    <row r="24" spans="2:9" ht="24" thickBot="1">
      <c r="B24" s="223">
        <f>((I14*F6)-(((I14-B14)*F6)/2))/1000000</f>
        <v>1.7250000000000001</v>
      </c>
      <c r="D24" s="212"/>
      <c r="G24" s="213"/>
      <c r="I24" s="223">
        <f>MROUND((((CEILING((((I14-100)/68)+1),1))*1.73)+100),5)</f>
        <v>150</v>
      </c>
    </row>
    <row r="25" spans="2:9">
      <c r="D25" s="212"/>
      <c r="G25" s="213"/>
    </row>
    <row r="26" spans="2:9" ht="13.5" thickBot="1">
      <c r="D26" s="224"/>
      <c r="E26" s="225"/>
      <c r="F26" s="225"/>
      <c r="G26" s="226"/>
    </row>
    <row r="27" spans="2:9" ht="13.5" thickBot="1"/>
    <row r="28" spans="2:9" ht="21" thickBot="1">
      <c r="E28" s="207" t="s">
        <v>124</v>
      </c>
      <c r="F28" s="208">
        <f>DEGREES(ATAN((I14-B14)/F6))</f>
        <v>48.576334374997352</v>
      </c>
    </row>
    <row r="29" spans="2:9" ht="21" thickBot="1">
      <c r="E29" s="207" t="s">
        <v>125</v>
      </c>
      <c r="F29" s="208">
        <f>F6/COS(RADIANS(F28))</f>
        <v>2267.1568097509271</v>
      </c>
    </row>
    <row r="51" spans="1:9">
      <c r="A51" s="232" t="s">
        <v>137</v>
      </c>
    </row>
    <row r="52" spans="1:9">
      <c r="A52" s="233" t="s">
        <v>90</v>
      </c>
    </row>
    <row r="53" spans="1:9">
      <c r="I53" s="227"/>
    </row>
  </sheetData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40</vt:i4>
      </vt:variant>
    </vt:vector>
  </HeadingPairs>
  <TitlesOfParts>
    <vt:vector size="45" baseType="lpstr">
      <vt:lpstr>C80F TE</vt:lpstr>
      <vt:lpstr>pokyny</vt:lpstr>
      <vt:lpstr>help</vt:lpstr>
      <vt:lpstr>Výpočet horní roh</vt:lpstr>
      <vt:lpstr>Výpočet dolní roh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'C80F TE'!Oblast_tisku</vt:lpstr>
      <vt:lpstr>pokyny!Oblast_tisku</vt:lpstr>
      <vt:lpstr>'Výpočet dolní roh'!Oblast_tisku</vt:lpstr>
      <vt:lpstr>'Výpočet horní roh'!Oblast_tisku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2025-11-18T09:05:27Z</dcterms:modified>
</cp:coreProperties>
</file>